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Қосымша 2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/>
  <c r="H42" s="1"/>
  <c r="F41"/>
  <c r="H41" s="1"/>
  <c r="H40"/>
  <c r="F40"/>
  <c r="F39"/>
  <c r="H39" s="1"/>
  <c r="F38"/>
  <c r="H38" s="1"/>
  <c r="H36"/>
  <c r="F36"/>
  <c r="F35"/>
  <c r="H35" s="1"/>
  <c r="F34"/>
  <c r="H34" s="1"/>
  <c r="F33"/>
  <c r="F31"/>
  <c r="H31" s="1"/>
  <c r="F30"/>
  <c r="H30" s="1"/>
  <c r="F29"/>
  <c r="H29" s="1"/>
  <c r="H28"/>
  <c r="F28"/>
  <c r="F27"/>
  <c r="F25"/>
  <c r="H25" s="1"/>
  <c r="H24"/>
  <c r="F24"/>
  <c r="F23"/>
  <c r="F20"/>
  <c r="H20" s="1"/>
  <c r="F19"/>
  <c r="H19" s="1"/>
  <c r="H18"/>
  <c r="F18"/>
  <c r="F17"/>
  <c r="H17" s="1"/>
  <c r="F16"/>
  <c r="H16" s="1"/>
  <c r="F15"/>
  <c r="F14"/>
  <c r="H14" s="1"/>
  <c r="F22" l="1"/>
  <c r="F26"/>
  <c r="H26" s="1"/>
  <c r="F13"/>
  <c r="H13" s="1"/>
  <c r="F37"/>
  <c r="H37" s="1"/>
  <c r="F12"/>
  <c r="F32"/>
  <c r="H32" s="1"/>
  <c r="H22"/>
  <c r="H12"/>
  <c r="H15"/>
  <c r="H23"/>
  <c r="H27"/>
  <c r="H33"/>
  <c r="F21" l="1"/>
  <c r="H21" s="1"/>
  <c r="F43" l="1"/>
  <c r="H43" s="1"/>
</calcChain>
</file>

<file path=xl/sharedStrings.xml><?xml version="1.0" encoding="utf-8"?>
<sst xmlns="http://schemas.openxmlformats.org/spreadsheetml/2006/main" count="88" uniqueCount="61">
  <si>
    <t>№</t>
  </si>
  <si>
    <t xml:space="preserve">Әлеуметтік жобаны іске асыру бойынша шығындар сметасы </t>
  </si>
  <si>
    <t>Шығындар баптары</t>
  </si>
  <si>
    <t>Өлшем бірлігі</t>
  </si>
  <si>
    <t>Саны</t>
  </si>
  <si>
    <t>Құны, теңгемен</t>
  </si>
  <si>
    <t>Барлығы, теңгемен</t>
  </si>
  <si>
    <t>Қаржыландыру көздері</t>
  </si>
  <si>
    <t>Өтініш беруші (меншікті салымы)</t>
  </si>
  <si>
    <t>Грант қаражаты</t>
  </si>
  <si>
    <t>Барлығы:</t>
  </si>
  <si>
    <r>
      <t xml:space="preserve">№ </t>
    </r>
    <r>
      <rPr>
        <sz val="12"/>
        <color theme="1"/>
        <rFont val="Times New Roman"/>
        <family val="1"/>
        <charset val="204"/>
      </rPr>
      <t xml:space="preserve">2 қосымшамен таныстым және келісемін: </t>
    </r>
  </si>
  <si>
    <t>Грант алушы:</t>
  </si>
  <si>
    <t>МО</t>
  </si>
  <si>
    <t>Грант беруші:</t>
  </si>
  <si>
    <t xml:space="preserve">«Азаматтық бастамаларды қолдау орталығы» КЕАҚ </t>
  </si>
  <si>
    <t xml:space="preserve">Басқарма Төрағасы </t>
  </si>
  <si>
    <t>Басқарма Төрағасының орныбасары</t>
  </si>
  <si>
    <t xml:space="preserve">Қаржылық бақылау және мониторинг департаментінің директоры </t>
  </si>
  <si>
    <t>Қаржылық бақылау және мониторинг департаментінің жауапты орындаушысы</t>
  </si>
  <si>
    <r>
      <t xml:space="preserve">______________  Т.А.Ә </t>
    </r>
    <r>
      <rPr>
        <i/>
        <sz val="12"/>
        <color theme="1"/>
        <rFont val="Times New Roman"/>
        <family val="1"/>
        <charset val="204"/>
      </rPr>
      <t>(болған жағдайда)</t>
    </r>
  </si>
  <si>
    <r>
      <t>______________  Т.А.Ә</t>
    </r>
    <r>
      <rPr>
        <i/>
        <sz val="12"/>
        <color theme="1"/>
        <rFont val="Times New Roman"/>
        <family val="1"/>
        <charset val="204"/>
      </rPr>
      <t xml:space="preserve"> (болған жағдайда)</t>
    </r>
  </si>
  <si>
    <t xml:space="preserve"> Ұйымның басшысы</t>
  </si>
  <si>
    <t>Мемлекеттік грант беру туралы</t>
  </si>
  <si>
    <t>202__ жылғы «___»__________№___</t>
  </si>
  <si>
    <t>Шарттың № 2 қосымшасы</t>
  </si>
  <si>
    <t>______________  Диас Лима</t>
  </si>
  <si>
    <t>Грант алушы: «7 жұрт» қоғамдық бірлестігі</t>
  </si>
  <si>
    <t xml:space="preserve">Грант тақырыбы: Бағыттайық жобасы </t>
  </si>
  <si>
    <t>Әкімшілендірілген шығыстар:</t>
  </si>
  <si>
    <t>Айлық еңбекақы, оның ішінде:</t>
  </si>
  <si>
    <t>Жоба жетекшісі</t>
  </si>
  <si>
    <t>ай</t>
  </si>
  <si>
    <t>Бухгалтер</t>
  </si>
  <si>
    <t>Қоғаммен байланыс жөніндегі маман</t>
  </si>
  <si>
    <t xml:space="preserve">Әлеуметтік салық және әлеуметтік аударымдар </t>
  </si>
  <si>
    <t xml:space="preserve">Міндетті медициналық сақтандыру               </t>
  </si>
  <si>
    <t>Жұмыс берушінің міндетті зейнетақы жарналары</t>
  </si>
  <si>
    <t>Банк қызметтері</t>
  </si>
  <si>
    <t>Тікелей шығыстар:</t>
  </si>
  <si>
    <t>Шара өтетін жерді жалға алу</t>
  </si>
  <si>
    <t>қызмет</t>
  </si>
  <si>
    <t>Естелік сыйлық</t>
  </si>
  <si>
    <t>диплом + рамка</t>
  </si>
  <si>
    <t>шт</t>
  </si>
  <si>
    <t xml:space="preserve">2 шара. Маңғыстау облысы мемлекеттік жалпы білім беру ұйымдарының 5-11 сынып оқушылары  арасында “Спортқа бізбен бірге” спорттық ойындары </t>
  </si>
  <si>
    <t>баннер</t>
  </si>
  <si>
    <t>спорт жеңімпаздарына КУБОК (комплект 1,2,3 орын)</t>
  </si>
  <si>
    <t xml:space="preserve">Төрешілер қызметі </t>
  </si>
  <si>
    <t>жеңімпаздарға естелік сыйлық</t>
  </si>
  <si>
    <t xml:space="preserve">3 шара. Маңғыстау облысы мемлекеттік жалпы білім беру ұйымдарының оқушылары арасында пікірсайыс лигасы </t>
  </si>
  <si>
    <t>видеоролик қызметі</t>
  </si>
  <si>
    <t>дизайнер қызметі</t>
  </si>
  <si>
    <t xml:space="preserve">4 шара. 5-11 сынып оқушыларына арналған кемінде 3 мотивациялық кездесу </t>
  </si>
  <si>
    <t xml:space="preserve">1 республикалық , 2  өңірлік спикерді тарту.  Гонорары </t>
  </si>
  <si>
    <t>қонақ үй тамағымен                                                          (1 спикер)</t>
  </si>
  <si>
    <t>Кофе-брейк 100 адамға 1500 тг</t>
  </si>
  <si>
    <r>
      <t>Жол ақысы                                                        (1</t>
    </r>
    <r>
      <rPr>
        <i/>
        <sz val="12"/>
        <color rgb="FF000000"/>
        <rFont val="Times New Roman"/>
        <family val="1"/>
        <charset val="204"/>
      </rPr>
      <t xml:space="preserve"> спикер бару+келу</t>
    </r>
    <r>
      <rPr>
        <sz val="12"/>
        <color rgb="FF000000"/>
        <rFont val="Times New Roman"/>
        <family val="1"/>
        <charset val="204"/>
      </rPr>
      <t>)</t>
    </r>
  </si>
  <si>
    <t>1 шара. Маңғыстау облысы мемлекеттік жалпы білім беру ұйымдарының 11 сынып оқушылары арасында “IQ” зияткерлік ойыны</t>
  </si>
  <si>
    <t>_________________ Мұратхан Ж.З.</t>
  </si>
  <si>
    <t>«7 жұрт» қоғамдық бірлестігі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</si>
</sst>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F5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 indent="10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left" vertical="center" indent="15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0" fillId="4" borderId="0" xfId="0" applyFill="1"/>
    <xf numFmtId="0" fontId="7" fillId="4" borderId="0" xfId="0" applyFont="1" applyFill="1" applyAlignment="1">
      <alignment horizontal="left" vertical="center" wrapText="1"/>
    </xf>
    <xf numFmtId="0" fontId="8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3"/>
  <sheetViews>
    <sheetView tabSelected="1" zoomScaleSheetLayoutView="80" workbookViewId="0">
      <selection activeCell="B13" sqref="B13"/>
    </sheetView>
  </sheetViews>
  <sheetFormatPr defaultRowHeight="15"/>
  <cols>
    <col min="1" max="1" width="6.140625" customWidth="1"/>
    <col min="2" max="2" width="43.28515625" customWidth="1"/>
    <col min="3" max="4" width="12.42578125" customWidth="1"/>
    <col min="5" max="5" width="14.42578125" customWidth="1"/>
    <col min="6" max="8" width="17.42578125" customWidth="1"/>
  </cols>
  <sheetData>
    <row r="1" spans="1:8" ht="15.75">
      <c r="A1" s="27" t="s">
        <v>23</v>
      </c>
      <c r="B1" s="27"/>
      <c r="C1" s="27"/>
      <c r="D1" s="27"/>
      <c r="E1" s="27"/>
      <c r="F1" s="27"/>
      <c r="G1" s="27"/>
      <c r="H1" s="27"/>
    </row>
    <row r="2" spans="1:8" ht="15.75">
      <c r="A2" s="27" t="s">
        <v>24</v>
      </c>
      <c r="B2" s="27"/>
      <c r="C2" s="27"/>
      <c r="D2" s="27"/>
      <c r="E2" s="27"/>
      <c r="F2" s="27"/>
      <c r="G2" s="27"/>
      <c r="H2" s="27"/>
    </row>
    <row r="3" spans="1:8" ht="15.75">
      <c r="A3" s="27" t="s">
        <v>25</v>
      </c>
      <c r="B3" s="27"/>
      <c r="C3" s="27"/>
      <c r="D3" s="27"/>
      <c r="E3" s="27"/>
      <c r="F3" s="27"/>
      <c r="G3" s="27"/>
      <c r="H3" s="27"/>
    </row>
    <row r="4" spans="1:8" s="7" customFormat="1" ht="12.75">
      <c r="A4" s="18"/>
    </row>
    <row r="5" spans="1:8" ht="18.75">
      <c r="A5" s="28" t="s">
        <v>1</v>
      </c>
      <c r="B5" s="28"/>
      <c r="C5" s="28"/>
      <c r="D5" s="28"/>
      <c r="E5" s="28"/>
      <c r="F5" s="28"/>
      <c r="G5" s="28"/>
      <c r="H5" s="28"/>
    </row>
    <row r="6" spans="1:8" s="7" customFormat="1" ht="12.75">
      <c r="A6" s="15"/>
      <c r="B6" s="16"/>
      <c r="C6" s="17"/>
      <c r="D6" s="17"/>
      <c r="E6" s="17"/>
      <c r="F6" s="17"/>
      <c r="G6" s="17"/>
    </row>
    <row r="7" spans="1:8" ht="18.75">
      <c r="A7" s="24" t="s">
        <v>27</v>
      </c>
      <c r="B7" s="24"/>
      <c r="C7" s="24"/>
      <c r="D7" s="24"/>
      <c r="E7" s="24"/>
      <c r="F7" s="24"/>
      <c r="G7" s="24"/>
      <c r="H7" s="24"/>
    </row>
    <row r="8" spans="1:8" ht="18.75">
      <c r="A8" s="24" t="s">
        <v>28</v>
      </c>
      <c r="B8" s="24"/>
      <c r="C8" s="24"/>
      <c r="D8" s="24"/>
      <c r="E8" s="24"/>
      <c r="F8" s="24"/>
      <c r="G8" s="24"/>
      <c r="H8" s="24"/>
    </row>
    <row r="9" spans="1:8" s="7" customFormat="1" ht="12.75">
      <c r="A9" s="25"/>
      <c r="B9" s="25"/>
      <c r="C9" s="25"/>
      <c r="D9" s="25"/>
      <c r="E9" s="25"/>
      <c r="F9" s="25"/>
      <c r="G9" s="25"/>
      <c r="H9" s="25"/>
    </row>
    <row r="10" spans="1:8" s="9" customFormat="1" ht="31.5" customHeight="1">
      <c r="A10" s="26" t="s">
        <v>0</v>
      </c>
      <c r="B10" s="26" t="s">
        <v>2</v>
      </c>
      <c r="C10" s="26" t="s">
        <v>3</v>
      </c>
      <c r="D10" s="26" t="s">
        <v>4</v>
      </c>
      <c r="E10" s="26" t="s">
        <v>5</v>
      </c>
      <c r="F10" s="26" t="s">
        <v>6</v>
      </c>
      <c r="G10" s="26" t="s">
        <v>7</v>
      </c>
      <c r="H10" s="26"/>
    </row>
    <row r="11" spans="1:8" s="9" customFormat="1" ht="47.25">
      <c r="A11" s="26"/>
      <c r="B11" s="26"/>
      <c r="C11" s="26"/>
      <c r="D11" s="26"/>
      <c r="E11" s="26"/>
      <c r="F11" s="26"/>
      <c r="G11" s="13" t="s">
        <v>8</v>
      </c>
      <c r="H11" s="13" t="s">
        <v>9</v>
      </c>
    </row>
    <row r="12" spans="1:8" s="9" customFormat="1" ht="15.75">
      <c r="A12" s="19">
        <v>1</v>
      </c>
      <c r="B12" s="29" t="s">
        <v>29</v>
      </c>
      <c r="C12" s="30"/>
      <c r="D12" s="30"/>
      <c r="E12" s="30"/>
      <c r="F12" s="31">
        <f>F14+F15+F16+F17+F18+F19+F20</f>
        <v>4122104</v>
      </c>
      <c r="G12" s="31">
        <v>0</v>
      </c>
      <c r="H12" s="32">
        <f t="shared" ref="H12:H42" si="0">F12</f>
        <v>4122104</v>
      </c>
    </row>
    <row r="13" spans="1:8" s="9" customFormat="1" ht="15.75">
      <c r="A13" s="19">
        <v>2</v>
      </c>
      <c r="B13" s="29" t="s">
        <v>30</v>
      </c>
      <c r="C13" s="33"/>
      <c r="D13" s="33"/>
      <c r="E13" s="33"/>
      <c r="F13" s="34">
        <f>F14+F15+F16</f>
        <v>3640000</v>
      </c>
      <c r="G13" s="34">
        <v>0</v>
      </c>
      <c r="H13" s="32">
        <f t="shared" si="0"/>
        <v>3640000</v>
      </c>
    </row>
    <row r="14" spans="1:8" s="9" customFormat="1" ht="15.75">
      <c r="A14" s="73">
        <v>2.1</v>
      </c>
      <c r="B14" s="35" t="s">
        <v>31</v>
      </c>
      <c r="C14" s="33" t="s">
        <v>32</v>
      </c>
      <c r="D14" s="33">
        <v>7</v>
      </c>
      <c r="E14" s="33">
        <v>250000</v>
      </c>
      <c r="F14" s="33">
        <f>D14*E14</f>
        <v>1750000</v>
      </c>
      <c r="G14" s="33">
        <v>0</v>
      </c>
      <c r="H14" s="36">
        <f t="shared" si="0"/>
        <v>1750000</v>
      </c>
    </row>
    <row r="15" spans="1:8" s="9" customFormat="1" ht="15.75">
      <c r="A15" s="19">
        <v>2.2000000000000002</v>
      </c>
      <c r="B15" s="35" t="s">
        <v>33</v>
      </c>
      <c r="C15" s="33" t="s">
        <v>32</v>
      </c>
      <c r="D15" s="33">
        <v>7</v>
      </c>
      <c r="E15" s="33">
        <v>120000</v>
      </c>
      <c r="F15" s="33">
        <f>D15*E15</f>
        <v>840000</v>
      </c>
      <c r="G15" s="33">
        <v>0</v>
      </c>
      <c r="H15" s="36">
        <f t="shared" si="0"/>
        <v>840000</v>
      </c>
    </row>
    <row r="16" spans="1:8" s="9" customFormat="1" ht="15.75">
      <c r="A16" s="19">
        <v>2.2999999999999998</v>
      </c>
      <c r="B16" s="35" t="s">
        <v>34</v>
      </c>
      <c r="C16" s="33" t="s">
        <v>32</v>
      </c>
      <c r="D16" s="33">
        <v>7</v>
      </c>
      <c r="E16" s="33">
        <v>150000</v>
      </c>
      <c r="F16" s="33">
        <f>D16*E16</f>
        <v>1050000</v>
      </c>
      <c r="G16" s="33">
        <v>0</v>
      </c>
      <c r="H16" s="36">
        <f t="shared" si="0"/>
        <v>1050000</v>
      </c>
    </row>
    <row r="17" spans="1:8" s="9" customFormat="1" ht="31.5">
      <c r="A17" s="19">
        <v>3</v>
      </c>
      <c r="B17" s="37" t="s">
        <v>35</v>
      </c>
      <c r="C17" s="33" t="s">
        <v>32</v>
      </c>
      <c r="D17" s="33">
        <v>7</v>
      </c>
      <c r="E17" s="33">
        <v>43472</v>
      </c>
      <c r="F17" s="33">
        <f t="shared" ref="F17:F19" si="1">D17*E17</f>
        <v>304304</v>
      </c>
      <c r="G17" s="33">
        <v>0</v>
      </c>
      <c r="H17" s="36">
        <f t="shared" si="0"/>
        <v>304304</v>
      </c>
    </row>
    <row r="18" spans="1:8" s="9" customFormat="1" ht="15.75">
      <c r="A18" s="19">
        <v>4</v>
      </c>
      <c r="B18" s="37" t="s">
        <v>36</v>
      </c>
      <c r="C18" s="33" t="s">
        <v>32</v>
      </c>
      <c r="D18" s="33">
        <v>7</v>
      </c>
      <c r="E18" s="33">
        <v>15600</v>
      </c>
      <c r="F18" s="33">
        <f t="shared" si="1"/>
        <v>109200</v>
      </c>
      <c r="G18" s="33">
        <v>0</v>
      </c>
      <c r="H18" s="36">
        <f t="shared" si="0"/>
        <v>109200</v>
      </c>
    </row>
    <row r="19" spans="1:8" s="9" customFormat="1" ht="31.5">
      <c r="A19" s="19">
        <v>5</v>
      </c>
      <c r="B19" s="37" t="s">
        <v>37</v>
      </c>
      <c r="C19" s="33" t="s">
        <v>32</v>
      </c>
      <c r="D19" s="33">
        <v>7</v>
      </c>
      <c r="E19" s="33">
        <v>7800</v>
      </c>
      <c r="F19" s="33">
        <f t="shared" si="1"/>
        <v>54600</v>
      </c>
      <c r="G19" s="33">
        <v>0</v>
      </c>
      <c r="H19" s="36">
        <f t="shared" si="0"/>
        <v>54600</v>
      </c>
    </row>
    <row r="20" spans="1:8" s="9" customFormat="1" ht="15.75">
      <c r="A20" s="19">
        <v>6</v>
      </c>
      <c r="B20" s="29" t="s">
        <v>38</v>
      </c>
      <c r="C20" s="33" t="s">
        <v>32</v>
      </c>
      <c r="D20" s="33">
        <v>7</v>
      </c>
      <c r="E20" s="33">
        <v>2000</v>
      </c>
      <c r="F20" s="33">
        <f>D20*E20</f>
        <v>14000</v>
      </c>
      <c r="G20" s="33">
        <v>0</v>
      </c>
      <c r="H20" s="38">
        <f t="shared" si="0"/>
        <v>14000</v>
      </c>
    </row>
    <row r="21" spans="1:8" s="9" customFormat="1" ht="15.75">
      <c r="A21" s="19">
        <v>7</v>
      </c>
      <c r="B21" s="29" t="s">
        <v>39</v>
      </c>
      <c r="C21" s="33"/>
      <c r="D21" s="33"/>
      <c r="E21" s="33"/>
      <c r="F21" s="34">
        <f>F22+F26+F32+F37</f>
        <v>4877896</v>
      </c>
      <c r="G21" s="34">
        <v>0</v>
      </c>
      <c r="H21" s="39">
        <f t="shared" si="0"/>
        <v>4877896</v>
      </c>
    </row>
    <row r="22" spans="1:8" s="9" customFormat="1" ht="63">
      <c r="A22" s="19">
        <v>8</v>
      </c>
      <c r="B22" s="66" t="s">
        <v>58</v>
      </c>
      <c r="C22" s="33"/>
      <c r="D22" s="33"/>
      <c r="E22" s="33"/>
      <c r="F22" s="34">
        <f>F23+F24+F25</f>
        <v>695000</v>
      </c>
      <c r="G22" s="34">
        <v>0</v>
      </c>
      <c r="H22" s="38">
        <f t="shared" si="0"/>
        <v>695000</v>
      </c>
    </row>
    <row r="23" spans="1:8" s="9" customFormat="1" ht="15.75">
      <c r="A23" s="19">
        <v>8.1</v>
      </c>
      <c r="B23" s="40" t="s">
        <v>40</v>
      </c>
      <c r="C23" s="33" t="s">
        <v>41</v>
      </c>
      <c r="D23" s="33">
        <v>1</v>
      </c>
      <c r="E23" s="41">
        <v>400000</v>
      </c>
      <c r="F23" s="42">
        <f>D24*E23</f>
        <v>400000</v>
      </c>
      <c r="G23" s="33">
        <v>0</v>
      </c>
      <c r="H23" s="39">
        <f t="shared" si="0"/>
        <v>400000</v>
      </c>
    </row>
    <row r="24" spans="1:8" s="9" customFormat="1" ht="15.75">
      <c r="A24" s="19">
        <v>8.1999999999999993</v>
      </c>
      <c r="B24" s="40" t="s">
        <v>42</v>
      </c>
      <c r="C24" s="33" t="s">
        <v>41</v>
      </c>
      <c r="D24" s="43">
        <v>1</v>
      </c>
      <c r="E24" s="44">
        <v>250000</v>
      </c>
      <c r="F24" s="45">
        <f>D24*E24</f>
        <v>250000</v>
      </c>
      <c r="G24" s="46">
        <v>0</v>
      </c>
      <c r="H24" s="39">
        <f t="shared" si="0"/>
        <v>250000</v>
      </c>
    </row>
    <row r="25" spans="1:8" s="9" customFormat="1" ht="15.75">
      <c r="A25" s="19">
        <v>8.3000000000000007</v>
      </c>
      <c r="B25" s="47" t="s">
        <v>43</v>
      </c>
      <c r="C25" s="43" t="s">
        <v>44</v>
      </c>
      <c r="D25" s="48">
        <v>15</v>
      </c>
      <c r="E25" s="44">
        <v>3000</v>
      </c>
      <c r="F25" s="44">
        <f>D25*E25</f>
        <v>45000</v>
      </c>
      <c r="G25" s="44">
        <v>0</v>
      </c>
      <c r="H25" s="32">
        <f t="shared" si="0"/>
        <v>45000</v>
      </c>
    </row>
    <row r="26" spans="1:8" s="9" customFormat="1" ht="78.75">
      <c r="A26" s="19">
        <v>9</v>
      </c>
      <c r="B26" s="49" t="s">
        <v>45</v>
      </c>
      <c r="C26" s="48"/>
      <c r="D26" s="48"/>
      <c r="E26" s="44"/>
      <c r="F26" s="50">
        <f>F27+F28+F29+F30+F31</f>
        <v>1272896</v>
      </c>
      <c r="G26" s="50">
        <v>0</v>
      </c>
      <c r="H26" s="32">
        <f t="shared" si="0"/>
        <v>1272896</v>
      </c>
    </row>
    <row r="27" spans="1:8" s="9" customFormat="1" ht="15.75">
      <c r="A27" s="19">
        <v>9.1</v>
      </c>
      <c r="B27" s="51" t="s">
        <v>46</v>
      </c>
      <c r="C27" s="52" t="s">
        <v>41</v>
      </c>
      <c r="D27" s="52">
        <v>1</v>
      </c>
      <c r="E27" s="45">
        <v>150000</v>
      </c>
      <c r="F27" s="45">
        <f t="shared" ref="F27:F31" si="2">D27*E27</f>
        <v>150000</v>
      </c>
      <c r="G27" s="45">
        <v>0</v>
      </c>
      <c r="H27" s="39">
        <f t="shared" si="0"/>
        <v>150000</v>
      </c>
    </row>
    <row r="28" spans="1:8" s="9" customFormat="1" ht="31.5">
      <c r="A28" s="19">
        <v>9.1999999999999993</v>
      </c>
      <c r="B28" s="53" t="s">
        <v>47</v>
      </c>
      <c r="C28" s="48" t="s">
        <v>41</v>
      </c>
      <c r="D28" s="48">
        <v>1</v>
      </c>
      <c r="E28" s="44">
        <v>100000</v>
      </c>
      <c r="F28" s="44">
        <f t="shared" si="2"/>
        <v>100000</v>
      </c>
      <c r="G28" s="44">
        <v>0</v>
      </c>
      <c r="H28" s="39">
        <f t="shared" si="0"/>
        <v>100000</v>
      </c>
    </row>
    <row r="29" spans="1:8" s="9" customFormat="1" ht="15.75">
      <c r="A29" s="19">
        <v>9.3000000000000007</v>
      </c>
      <c r="B29" s="51" t="s">
        <v>48</v>
      </c>
      <c r="C29" s="52" t="s">
        <v>41</v>
      </c>
      <c r="D29" s="52">
        <v>1</v>
      </c>
      <c r="E29" s="45">
        <v>100000</v>
      </c>
      <c r="F29" s="45">
        <f t="shared" si="2"/>
        <v>100000</v>
      </c>
      <c r="G29" s="45">
        <v>0</v>
      </c>
      <c r="H29" s="39">
        <f t="shared" si="0"/>
        <v>100000</v>
      </c>
    </row>
    <row r="30" spans="1:8" s="9" customFormat="1" ht="15.75">
      <c r="A30" s="19">
        <v>9.4</v>
      </c>
      <c r="B30" s="51" t="s">
        <v>43</v>
      </c>
      <c r="C30" s="52" t="s">
        <v>41</v>
      </c>
      <c r="D30" s="52">
        <v>1</v>
      </c>
      <c r="E30" s="45">
        <v>70000</v>
      </c>
      <c r="F30" s="45">
        <f t="shared" si="2"/>
        <v>70000</v>
      </c>
      <c r="G30" s="45">
        <v>0</v>
      </c>
      <c r="H30" s="39">
        <f t="shared" si="0"/>
        <v>70000</v>
      </c>
    </row>
    <row r="31" spans="1:8" s="9" customFormat="1" ht="15.75">
      <c r="A31" s="19">
        <v>9.5</v>
      </c>
      <c r="B31" s="51" t="s">
        <v>49</v>
      </c>
      <c r="C31" s="52" t="s">
        <v>41</v>
      </c>
      <c r="D31" s="52">
        <v>1</v>
      </c>
      <c r="E31" s="45">
        <v>852896</v>
      </c>
      <c r="F31" s="45">
        <f t="shared" si="2"/>
        <v>852896</v>
      </c>
      <c r="G31" s="45">
        <v>0</v>
      </c>
      <c r="H31" s="39">
        <f t="shared" si="0"/>
        <v>852896</v>
      </c>
    </row>
    <row r="32" spans="1:8" s="9" customFormat="1" ht="63">
      <c r="A32" s="19">
        <v>10</v>
      </c>
      <c r="B32" s="54" t="s">
        <v>50</v>
      </c>
      <c r="C32" s="55"/>
      <c r="D32" s="55"/>
      <c r="E32" s="56"/>
      <c r="F32" s="57">
        <f>F33+F34+F35+F36</f>
        <v>1120000</v>
      </c>
      <c r="G32" s="57">
        <v>0</v>
      </c>
      <c r="H32" s="39">
        <f t="shared" si="0"/>
        <v>1120000</v>
      </c>
    </row>
    <row r="33" spans="1:23" s="9" customFormat="1" ht="15.75">
      <c r="A33" s="19">
        <v>10.1</v>
      </c>
      <c r="B33" s="51" t="s">
        <v>42</v>
      </c>
      <c r="C33" s="55" t="s">
        <v>41</v>
      </c>
      <c r="D33" s="55">
        <v>1</v>
      </c>
      <c r="E33" s="58">
        <v>250000</v>
      </c>
      <c r="F33" s="58">
        <f>D33*E33</f>
        <v>250000</v>
      </c>
      <c r="G33" s="58">
        <v>0</v>
      </c>
      <c r="H33" s="36">
        <f t="shared" si="0"/>
        <v>250000</v>
      </c>
    </row>
    <row r="34" spans="1:23" s="9" customFormat="1" ht="15.75">
      <c r="A34" s="19">
        <v>10.199999999999999</v>
      </c>
      <c r="B34" s="51" t="s">
        <v>43</v>
      </c>
      <c r="C34" s="52" t="s">
        <v>41</v>
      </c>
      <c r="D34" s="52">
        <v>1</v>
      </c>
      <c r="E34" s="45">
        <v>70000</v>
      </c>
      <c r="F34" s="45">
        <f>D34*E34</f>
        <v>70000</v>
      </c>
      <c r="G34" s="45">
        <v>0</v>
      </c>
      <c r="H34" s="36">
        <f t="shared" si="0"/>
        <v>70000</v>
      </c>
    </row>
    <row r="35" spans="1:23" s="9" customFormat="1" ht="15.75">
      <c r="A35" s="19">
        <v>10.3</v>
      </c>
      <c r="B35" s="51" t="s">
        <v>51</v>
      </c>
      <c r="C35" s="52" t="s">
        <v>41</v>
      </c>
      <c r="D35" s="52">
        <v>1</v>
      </c>
      <c r="E35" s="45">
        <v>500000</v>
      </c>
      <c r="F35" s="45">
        <f>D35*E35</f>
        <v>500000</v>
      </c>
      <c r="G35" s="45">
        <v>0</v>
      </c>
      <c r="H35" s="59">
        <f t="shared" si="0"/>
        <v>500000</v>
      </c>
    </row>
    <row r="36" spans="1:23" s="9" customFormat="1" ht="15.75">
      <c r="A36" s="19">
        <v>10.4</v>
      </c>
      <c r="B36" s="51" t="s">
        <v>52</v>
      </c>
      <c r="C36" s="52" t="s">
        <v>41</v>
      </c>
      <c r="D36" s="52">
        <v>1</v>
      </c>
      <c r="E36" s="45">
        <v>300000</v>
      </c>
      <c r="F36" s="45">
        <f>D36*E36</f>
        <v>300000</v>
      </c>
      <c r="G36" s="45">
        <v>0</v>
      </c>
      <c r="H36" s="60">
        <f t="shared" si="0"/>
        <v>300000</v>
      </c>
    </row>
    <row r="37" spans="1:23" s="9" customFormat="1" ht="47.25">
      <c r="A37" s="19">
        <v>11</v>
      </c>
      <c r="B37" s="54" t="s">
        <v>53</v>
      </c>
      <c r="C37" s="52"/>
      <c r="D37" s="52"/>
      <c r="E37" s="45"/>
      <c r="F37" s="61">
        <f>F38+F39+F40+F41+F42</f>
        <v>1790000</v>
      </c>
      <c r="G37" s="61">
        <v>0</v>
      </c>
      <c r="H37" s="60">
        <f t="shared" si="0"/>
        <v>1790000</v>
      </c>
    </row>
    <row r="38" spans="1:23" s="9" customFormat="1" ht="31.5">
      <c r="A38" s="19">
        <v>11.1</v>
      </c>
      <c r="B38" s="51" t="s">
        <v>54</v>
      </c>
      <c r="C38" s="52" t="s">
        <v>41</v>
      </c>
      <c r="D38" s="52">
        <v>1</v>
      </c>
      <c r="E38" s="45">
        <v>800000</v>
      </c>
      <c r="F38" s="45">
        <f>D38*E38</f>
        <v>800000</v>
      </c>
      <c r="G38" s="45">
        <v>0</v>
      </c>
      <c r="H38" s="60">
        <f t="shared" si="0"/>
        <v>800000</v>
      </c>
    </row>
    <row r="39" spans="1:23" s="9" customFormat="1" ht="31.5">
      <c r="A39" s="19">
        <v>11.2</v>
      </c>
      <c r="B39" s="40" t="s">
        <v>55</v>
      </c>
      <c r="C39" s="62" t="s">
        <v>41</v>
      </c>
      <c r="D39" s="62">
        <v>1</v>
      </c>
      <c r="E39" s="45">
        <v>70000</v>
      </c>
      <c r="F39" s="45">
        <f>D39*E39</f>
        <v>70000</v>
      </c>
      <c r="G39" s="45">
        <v>0</v>
      </c>
      <c r="H39" s="60">
        <f t="shared" si="0"/>
        <v>70000</v>
      </c>
    </row>
    <row r="40" spans="1:23" s="9" customFormat="1" ht="31.5">
      <c r="A40" s="19">
        <v>11.3</v>
      </c>
      <c r="B40" s="40" t="s">
        <v>57</v>
      </c>
      <c r="C40" s="62" t="s">
        <v>41</v>
      </c>
      <c r="D40" s="62">
        <v>1</v>
      </c>
      <c r="E40" s="45">
        <v>170000</v>
      </c>
      <c r="F40" s="45">
        <f>D40*E40</f>
        <v>170000</v>
      </c>
      <c r="G40" s="45">
        <v>0</v>
      </c>
      <c r="H40" s="60">
        <f t="shared" si="0"/>
        <v>170000</v>
      </c>
    </row>
    <row r="41" spans="1:23" s="9" customFormat="1" ht="15.75">
      <c r="A41" s="19">
        <v>11.4</v>
      </c>
      <c r="B41" s="40" t="s">
        <v>56</v>
      </c>
      <c r="C41" s="52" t="s">
        <v>41</v>
      </c>
      <c r="D41" s="52">
        <v>1</v>
      </c>
      <c r="E41" s="45">
        <v>300000</v>
      </c>
      <c r="F41" s="45">
        <f>D41*E41</f>
        <v>300000</v>
      </c>
      <c r="G41" s="45">
        <v>0</v>
      </c>
      <c r="H41" s="36">
        <f t="shared" si="0"/>
        <v>300000</v>
      </c>
    </row>
    <row r="42" spans="1:23" s="9" customFormat="1" ht="15.75">
      <c r="A42" s="19">
        <v>11.5</v>
      </c>
      <c r="B42" s="47" t="s">
        <v>40</v>
      </c>
      <c r="C42" s="42" t="s">
        <v>41</v>
      </c>
      <c r="D42" s="43">
        <v>1</v>
      </c>
      <c r="E42" s="63">
        <v>450000</v>
      </c>
      <c r="F42" s="64">
        <f>D42*E42</f>
        <v>450000</v>
      </c>
      <c r="G42" s="64">
        <v>0</v>
      </c>
      <c r="H42" s="65">
        <f t="shared" si="0"/>
        <v>450000</v>
      </c>
    </row>
    <row r="43" spans="1:23" ht="15.75">
      <c r="A43" s="67"/>
      <c r="B43" s="5" t="s">
        <v>10</v>
      </c>
      <c r="C43" s="3"/>
      <c r="D43" s="3"/>
      <c r="E43" s="3"/>
      <c r="F43" s="19">
        <f>F12+F21</f>
        <v>9000000</v>
      </c>
      <c r="G43" s="67">
        <v>0</v>
      </c>
      <c r="H43" s="67">
        <f>F43</f>
        <v>9000000</v>
      </c>
    </row>
    <row r="44" spans="1:23" ht="15.75">
      <c r="A44" s="23" t="s">
        <v>11</v>
      </c>
      <c r="B44" s="23"/>
      <c r="C44" s="23"/>
      <c r="D44" s="23"/>
      <c r="E44" s="23"/>
      <c r="F44" s="23"/>
      <c r="G44" s="23"/>
      <c r="H44" s="23"/>
    </row>
    <row r="45" spans="1:23" s="7" customFormat="1" ht="12.75">
      <c r="A45" s="11"/>
      <c r="B45" s="11"/>
      <c r="C45" s="11"/>
      <c r="D45" s="11"/>
      <c r="E45" s="11"/>
      <c r="F45" s="11"/>
      <c r="G45" s="11"/>
      <c r="H45" s="11"/>
    </row>
    <row r="46" spans="1:23" s="12" customFormat="1" ht="19.5" customHeight="1">
      <c r="A46" s="24" t="s">
        <v>12</v>
      </c>
      <c r="B46" s="24"/>
      <c r="C46" s="24"/>
      <c r="D46" s="24"/>
      <c r="E46" s="24"/>
      <c r="F46" s="24"/>
      <c r="G46" s="24"/>
      <c r="H46" s="24"/>
    </row>
    <row r="47" spans="1:23" s="7" customFormat="1" ht="27.75" customHeight="1">
      <c r="A47" s="22" t="s">
        <v>60</v>
      </c>
      <c r="B47" s="22"/>
    </row>
    <row r="48" spans="1:23" s="20" customFormat="1" ht="15.75">
      <c r="A48" s="68" t="s">
        <v>22</v>
      </c>
      <c r="B48" s="68"/>
      <c r="C48" s="68"/>
      <c r="D48" s="68"/>
      <c r="E48" s="68"/>
      <c r="F48" s="68"/>
      <c r="G48" s="68"/>
      <c r="H48" s="68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</row>
    <row r="49" spans="1:23" s="21" customFormat="1" ht="12.75">
      <c r="A49" s="70"/>
      <c r="B49" s="70"/>
      <c r="C49" s="70"/>
      <c r="D49" s="70"/>
      <c r="E49" s="70"/>
      <c r="F49" s="70"/>
      <c r="G49" s="70"/>
      <c r="H49" s="70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</row>
    <row r="50" spans="1:23" s="20" customFormat="1" ht="15.75">
      <c r="A50" s="68" t="s">
        <v>59</v>
      </c>
      <c r="B50" s="68"/>
      <c r="C50" s="68"/>
      <c r="D50" s="68"/>
      <c r="E50" s="68"/>
      <c r="F50" s="68"/>
      <c r="G50" s="68"/>
      <c r="H50" s="68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</row>
    <row r="51" spans="1:23" s="20" customFormat="1" ht="15.75">
      <c r="A51" s="72"/>
      <c r="B51" s="72" t="s">
        <v>13</v>
      </c>
      <c r="C51" s="72"/>
      <c r="D51" s="72"/>
      <c r="E51" s="72"/>
      <c r="F51" s="72"/>
      <c r="G51" s="72"/>
      <c r="H51" s="72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</row>
    <row r="52" spans="1:23" s="7" customFormat="1" ht="12.75">
      <c r="A52" s="25"/>
      <c r="B52" s="25"/>
      <c r="C52" s="25"/>
      <c r="D52" s="25"/>
      <c r="E52" s="25"/>
      <c r="F52" s="25"/>
      <c r="G52" s="25"/>
      <c r="H52" s="25"/>
    </row>
    <row r="53" spans="1:23" s="12" customFormat="1" ht="18.75">
      <c r="A53" s="24" t="s">
        <v>14</v>
      </c>
      <c r="B53" s="24"/>
      <c r="C53" s="24"/>
      <c r="D53" s="24"/>
      <c r="E53" s="24"/>
      <c r="F53" s="24"/>
      <c r="G53" s="24"/>
      <c r="H53" s="24"/>
    </row>
    <row r="54" spans="1:23" s="7" customFormat="1" ht="12.75">
      <c r="A54" s="10"/>
    </row>
    <row r="55" spans="1:23" ht="15.75">
      <c r="A55" s="22" t="s">
        <v>15</v>
      </c>
      <c r="B55" s="22"/>
      <c r="C55" s="22"/>
      <c r="D55" s="22"/>
      <c r="E55" s="22"/>
      <c r="F55" s="22"/>
      <c r="G55" s="22"/>
      <c r="H55" s="22"/>
    </row>
    <row r="56" spans="1:23" s="7" customFormat="1" ht="12.75">
      <c r="A56" s="6"/>
      <c r="B56" s="6"/>
      <c r="C56" s="6"/>
      <c r="D56" s="6"/>
      <c r="E56" s="6"/>
      <c r="F56" s="6"/>
      <c r="G56" s="6"/>
      <c r="H56" s="6"/>
    </row>
    <row r="57" spans="1:23" ht="15.75">
      <c r="A57" s="4" t="s">
        <v>16</v>
      </c>
      <c r="B57" s="4"/>
      <c r="C57" s="4"/>
      <c r="D57" s="4"/>
      <c r="E57" s="4"/>
      <c r="F57" s="4"/>
      <c r="G57" s="4"/>
      <c r="H57" s="4"/>
    </row>
    <row r="58" spans="1:23" s="7" customFormat="1" ht="12.75">
      <c r="A58" s="6"/>
      <c r="B58" s="6"/>
      <c r="C58" s="6"/>
      <c r="D58" s="6"/>
      <c r="E58" s="6"/>
      <c r="F58" s="6"/>
      <c r="G58" s="6"/>
      <c r="H58" s="6"/>
    </row>
    <row r="59" spans="1:23" ht="15.75">
      <c r="A59" s="4" t="s">
        <v>26</v>
      </c>
      <c r="B59" s="4"/>
      <c r="C59" s="4"/>
      <c r="D59" s="4"/>
      <c r="E59" s="4"/>
      <c r="F59" s="4"/>
      <c r="G59" s="4"/>
      <c r="H59" s="4"/>
    </row>
    <row r="60" spans="1:23" ht="15.75">
      <c r="A60" s="4"/>
      <c r="B60" s="4" t="s">
        <v>13</v>
      </c>
      <c r="C60" s="4"/>
      <c r="D60" s="4"/>
      <c r="E60" s="4"/>
      <c r="F60" s="4"/>
      <c r="G60" s="4"/>
      <c r="H60" s="4"/>
    </row>
    <row r="61" spans="1:23" s="7" customFormat="1" ht="12.75">
      <c r="A61" s="6"/>
      <c r="B61" s="6"/>
      <c r="C61" s="6"/>
      <c r="D61" s="6"/>
      <c r="E61" s="6"/>
      <c r="F61" s="6"/>
      <c r="G61" s="6"/>
      <c r="H61" s="6"/>
    </row>
    <row r="62" spans="1:23" ht="15.75">
      <c r="A62" s="4" t="s">
        <v>17</v>
      </c>
      <c r="B62" s="4"/>
      <c r="C62" s="4"/>
      <c r="D62" s="4"/>
      <c r="E62" s="4"/>
      <c r="F62" s="4"/>
      <c r="G62" s="4"/>
      <c r="H62" s="4"/>
    </row>
    <row r="63" spans="1:23" s="7" customFormat="1" ht="12.75">
      <c r="A63" s="6"/>
      <c r="B63" s="6"/>
      <c r="C63" s="6"/>
      <c r="D63" s="6"/>
      <c r="E63" s="6"/>
      <c r="F63" s="6"/>
      <c r="G63" s="6"/>
      <c r="H63" s="6"/>
    </row>
    <row r="64" spans="1:23" ht="15.75">
      <c r="A64" s="4" t="s">
        <v>20</v>
      </c>
      <c r="B64" s="4"/>
      <c r="C64" s="4"/>
      <c r="D64" s="4"/>
      <c r="E64" s="4"/>
      <c r="F64" s="4"/>
      <c r="G64" s="4"/>
      <c r="H64" s="4"/>
    </row>
    <row r="65" spans="1:1" s="7" customFormat="1" ht="12.75">
      <c r="A65" s="8"/>
    </row>
    <row r="66" spans="1:1" ht="15.75">
      <c r="A66" s="2" t="s">
        <v>18</v>
      </c>
    </row>
    <row r="67" spans="1:1" s="7" customFormat="1" ht="12.75">
      <c r="A67" s="8"/>
    </row>
    <row r="68" spans="1:1" ht="15.75">
      <c r="A68" s="4" t="s">
        <v>20</v>
      </c>
    </row>
    <row r="69" spans="1:1" s="7" customFormat="1" ht="12.75">
      <c r="A69" s="14"/>
    </row>
    <row r="70" spans="1:1" ht="15.75">
      <c r="A70" s="2" t="s">
        <v>19</v>
      </c>
    </row>
    <row r="71" spans="1:1" s="7" customFormat="1" ht="12.75">
      <c r="A71" s="8"/>
    </row>
    <row r="72" spans="1:1" ht="15.75">
      <c r="A72" s="4" t="s">
        <v>21</v>
      </c>
    </row>
    <row r="73" spans="1:1">
      <c r="A73" s="1"/>
    </row>
  </sheetData>
  <mergeCells count="22">
    <mergeCell ref="A10:A11"/>
    <mergeCell ref="A1:H1"/>
    <mergeCell ref="A5:H5"/>
    <mergeCell ref="A7:H7"/>
    <mergeCell ref="A8:H8"/>
    <mergeCell ref="A9:H9"/>
    <mergeCell ref="B10:B11"/>
    <mergeCell ref="C10:C11"/>
    <mergeCell ref="D10:D11"/>
    <mergeCell ref="E10:E11"/>
    <mergeCell ref="F10:F11"/>
    <mergeCell ref="G10:H10"/>
    <mergeCell ref="A2:H2"/>
    <mergeCell ref="A3:H3"/>
    <mergeCell ref="A55:H55"/>
    <mergeCell ref="A44:H44"/>
    <mergeCell ref="A46:H46"/>
    <mergeCell ref="A50:H50"/>
    <mergeCell ref="A52:H52"/>
    <mergeCell ref="A53:H53"/>
    <mergeCell ref="A48:H48"/>
    <mergeCell ref="A47:B47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Қосымша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Znanar</cp:lastModifiedBy>
  <cp:lastPrinted>2024-02-19T04:38:42Z</cp:lastPrinted>
  <dcterms:created xsi:type="dcterms:W3CDTF">2021-01-27T10:48:44Z</dcterms:created>
  <dcterms:modified xsi:type="dcterms:W3CDTF">2024-04-23T17:12:22Z</dcterms:modified>
</cp:coreProperties>
</file>