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162769D6-F666-43D2-9419-078395B5DBD9}" xr6:coauthVersionLast="44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2" i="3" l="1"/>
  <c r="F47" i="3"/>
  <c r="I47" i="3" s="1"/>
  <c r="F46" i="3"/>
  <c r="I46" i="3" s="1"/>
  <c r="F45" i="3"/>
  <c r="I45" i="3" s="1"/>
  <c r="F44" i="3"/>
  <c r="I44" i="3" s="1"/>
  <c r="F43" i="3"/>
  <c r="I43" i="3" s="1"/>
  <c r="F41" i="3"/>
  <c r="I41" i="3" s="1"/>
  <c r="F40" i="3"/>
  <c r="I40" i="3" s="1"/>
  <c r="F39" i="3"/>
  <c r="I39" i="3" s="1"/>
  <c r="F38" i="3"/>
  <c r="I38" i="3" s="1"/>
  <c r="F36" i="3"/>
  <c r="I36" i="3" s="1"/>
  <c r="F35" i="3"/>
  <c r="I35" i="3" s="1"/>
  <c r="F34" i="3"/>
  <c r="I34" i="3" s="1"/>
  <c r="F33" i="3"/>
  <c r="I33" i="3" s="1"/>
  <c r="I32" i="3" s="1"/>
  <c r="F31" i="3"/>
  <c r="I31" i="3" s="1"/>
  <c r="F30" i="3"/>
  <c r="I30" i="3" s="1"/>
  <c r="F29" i="3"/>
  <c r="I29" i="3" s="1"/>
  <c r="F28" i="3"/>
  <c r="I28" i="3" s="1"/>
  <c r="I37" i="3" l="1"/>
  <c r="I27" i="3"/>
  <c r="F26" i="3"/>
  <c r="I26" i="3" s="1"/>
  <c r="F25" i="3"/>
  <c r="I25" i="3" s="1"/>
  <c r="F24" i="3"/>
  <c r="I24" i="3" s="1"/>
  <c r="F23" i="3" l="1"/>
  <c r="I23" i="3" s="1"/>
  <c r="I22" i="3" s="1"/>
  <c r="I21" i="3" s="1"/>
  <c r="F19" i="3" l="1"/>
  <c r="I19" i="3" s="1"/>
  <c r="I18" i="3" s="1"/>
  <c r="F17" i="3"/>
  <c r="I17" i="3" s="1"/>
  <c r="F16" i="3"/>
  <c r="I16" i="3" s="1"/>
  <c r="F15" i="3"/>
  <c r="I15" i="3" s="1"/>
  <c r="F14" i="3"/>
  <c r="I14" i="3" s="1"/>
  <c r="F13" i="3"/>
  <c r="I13" i="3" s="1"/>
  <c r="F12" i="3"/>
  <c r="I12" i="3" s="1"/>
  <c r="I11" i="3" l="1"/>
  <c r="I10" i="3" l="1"/>
  <c r="I48" i="3" s="1"/>
</calcChain>
</file>

<file path=xl/sharedStrings.xml><?xml version="1.0" encoding="utf-8"?>
<sst xmlns="http://schemas.openxmlformats.org/spreadsheetml/2006/main" count="81" uniqueCount="41">
  <si>
    <t xml:space="preserve">Смета расходов по реализации социального проекта </t>
  </si>
  <si>
    <t>№</t>
  </si>
  <si>
    <t>Статьи расходов</t>
  </si>
  <si>
    <t>Единица измерения</t>
  </si>
  <si>
    <t>Количество</t>
  </si>
  <si>
    <t>Стоимость, в тенге</t>
  </si>
  <si>
    <t>Всего, в тенге</t>
  </si>
  <si>
    <t>Источники финансирования</t>
  </si>
  <si>
    <t>Заявитель (софинансирование)</t>
  </si>
  <si>
    <t>Другие источники софинансирования</t>
  </si>
  <si>
    <t>Средства гранта</t>
  </si>
  <si>
    <t>Административные расходы:</t>
  </si>
  <si>
    <t>Заработная плата, в том числе:</t>
  </si>
  <si>
    <t>Руководитель проекта</t>
  </si>
  <si>
    <t>месяц</t>
  </si>
  <si>
    <t>Бухгалтер</t>
  </si>
  <si>
    <t>Банковские услуги</t>
  </si>
  <si>
    <t>услуга</t>
  </si>
  <si>
    <t>Расходы на оплату услуг связи и интернета</t>
  </si>
  <si>
    <t>Почтовые услуги</t>
  </si>
  <si>
    <t>Расходные материалы, приобретение товаров, необходимых для обслуживания и содержания основных средств и другие запасы, в том числе:</t>
  </si>
  <si>
    <t>Канцелярские  товары</t>
  </si>
  <si>
    <t>Материально-техническое обеспечение:</t>
  </si>
  <si>
    <t>Прямые расходы:</t>
  </si>
  <si>
    <r>
      <t xml:space="preserve">Грантополучатель:  </t>
    </r>
    <r>
      <rPr>
        <sz val="14"/>
        <color theme="1"/>
        <rFont val="Times New Roman"/>
        <family val="1"/>
        <charset val="204"/>
      </rPr>
      <t xml:space="preserve"> </t>
    </r>
  </si>
  <si>
    <t>СММ менеджер</t>
  </si>
  <si>
    <t xml:space="preserve">Приложение №1 </t>
  </si>
  <si>
    <t>Услуги тренер-экспертов</t>
  </si>
  <si>
    <t>Услуги аренда залов</t>
  </si>
  <si>
    <t>Услуги типографии (бейджик, сертификат)</t>
  </si>
  <si>
    <t>Тема гранта: Развитие творческих способностей детей с особыми образовательными потребностями</t>
  </si>
  <si>
    <t>Сумма гранта: 10 000 000 (десять миллионов) тенге</t>
  </si>
  <si>
    <t>Мероприятие 1. Организация программы развития профессиональных компетенций не менее 75 специалистов лечебно-физической культуры в государственных организациях образования Мангистауской области</t>
  </si>
  <si>
    <t>Услуги кейтеринга на 75 человек 2 раза</t>
  </si>
  <si>
    <t>Мероприятие 2. Организация программы профессиональной компетентности не менее 75 специалистов физической культуры в государственных организациях образования Мангистауской области</t>
  </si>
  <si>
    <t>Мероприятие 3. Организация программы профессиональной компетентности не менее 75 учителей музыки в государственных организациях образования Мангистауской области</t>
  </si>
  <si>
    <t>Мероприятие 4. Организация программы профессиональной компетентности не менее 75 учителей технологии в государственных организациях образования Мангистауской области</t>
  </si>
  <si>
    <t>Мероприятие 5. Организация итогового набора специалистов, обладающих профессиональными компетенциями</t>
  </si>
  <si>
    <t>Услуги по оформлению зала</t>
  </si>
  <si>
    <t>Услуга фуршета на 300 человек</t>
  </si>
  <si>
    <t>Услуги ЛЭД-экрана 3*4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</si>
</sst>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indent="15"/>
    </xf>
    <xf numFmtId="0" fontId="2" fillId="2" borderId="0" xfId="0" applyFont="1" applyFill="1"/>
    <xf numFmtId="1" fontId="2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2" fillId="0" borderId="0" xfId="0" applyNumberFormat="1" applyFont="1"/>
    <xf numFmtId="165" fontId="3" fillId="3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left"/>
    </xf>
    <xf numFmtId="0" fontId="4" fillId="0" borderId="1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right"/>
    </xf>
    <xf numFmtId="0" fontId="3" fillId="0" borderId="1" xfId="0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0"/>
  <sheetViews>
    <sheetView tabSelected="1" zoomScale="69" zoomScaleNormal="69" workbookViewId="0">
      <selection activeCell="F56" sqref="F56"/>
    </sheetView>
  </sheetViews>
  <sheetFormatPr defaultRowHeight="18.75" x14ac:dyDescent="0.3"/>
  <cols>
    <col min="1" max="1" width="5.5703125" style="1" customWidth="1"/>
    <col min="2" max="2" width="60.5703125" style="1" customWidth="1"/>
    <col min="3" max="3" width="14.140625" style="1" customWidth="1"/>
    <col min="4" max="4" width="16.5703125" style="1" customWidth="1"/>
    <col min="5" max="5" width="26" style="1" customWidth="1"/>
    <col min="6" max="6" width="24.7109375" style="17" customWidth="1"/>
    <col min="7" max="7" width="24.5703125" style="1" customWidth="1"/>
    <col min="8" max="8" width="23.7109375" style="1" customWidth="1"/>
    <col min="9" max="9" width="23.42578125" style="1" customWidth="1"/>
    <col min="10" max="10" width="17" style="19" customWidth="1"/>
  </cols>
  <sheetData>
    <row r="1" spans="1:10" ht="22.5" customHeight="1" x14ac:dyDescent="0.3">
      <c r="B1" s="2"/>
      <c r="C1" s="2"/>
      <c r="D1" s="2"/>
      <c r="E1" s="2"/>
      <c r="F1" s="2"/>
      <c r="G1" s="33"/>
      <c r="H1" s="33"/>
      <c r="I1" s="33"/>
    </row>
    <row r="2" spans="1:10" ht="26.25" customHeight="1" x14ac:dyDescent="0.3">
      <c r="A2" s="3"/>
      <c r="B2" s="4"/>
      <c r="C2" s="4"/>
      <c r="D2" s="4"/>
      <c r="E2" s="4"/>
      <c r="F2" s="5"/>
      <c r="G2" s="4"/>
      <c r="H2" s="37" t="s">
        <v>26</v>
      </c>
      <c r="I2" s="37"/>
    </row>
    <row r="3" spans="1:10" ht="19.5" customHeight="1" x14ac:dyDescent="0.3">
      <c r="A3" s="34" t="s">
        <v>0</v>
      </c>
      <c r="B3" s="34"/>
      <c r="C3" s="34"/>
      <c r="D3" s="34"/>
      <c r="E3" s="34"/>
      <c r="F3" s="34"/>
      <c r="G3" s="34"/>
      <c r="H3" s="34"/>
      <c r="I3" s="34"/>
    </row>
    <row r="4" spans="1:10" ht="21" customHeight="1" x14ac:dyDescent="0.3">
      <c r="A4" s="6"/>
      <c r="B4" s="4"/>
      <c r="C4" s="4"/>
      <c r="D4" s="4"/>
      <c r="E4" s="4"/>
      <c r="F4" s="5"/>
      <c r="G4" s="4"/>
      <c r="H4" s="4"/>
      <c r="I4" s="4"/>
    </row>
    <row r="5" spans="1:10" ht="30.75" customHeight="1" x14ac:dyDescent="0.3">
      <c r="A5" s="35" t="s">
        <v>24</v>
      </c>
      <c r="B5" s="35"/>
      <c r="C5" s="35"/>
      <c r="D5" s="35"/>
      <c r="E5" s="35"/>
      <c r="F5" s="35"/>
      <c r="G5" s="35"/>
      <c r="H5" s="35"/>
      <c r="I5" s="35"/>
    </row>
    <row r="6" spans="1:10" ht="24" customHeight="1" x14ac:dyDescent="0.3">
      <c r="A6" s="36" t="s">
        <v>30</v>
      </c>
      <c r="B6" s="36"/>
      <c r="C6" s="36"/>
      <c r="D6" s="36"/>
      <c r="E6" s="36"/>
      <c r="F6" s="36"/>
      <c r="G6" s="36"/>
      <c r="H6" s="36"/>
      <c r="I6" s="36"/>
    </row>
    <row r="7" spans="1:10" ht="24.75" customHeight="1" x14ac:dyDescent="0.3">
      <c r="A7" s="35" t="s">
        <v>31</v>
      </c>
      <c r="B7" s="35"/>
      <c r="C7" s="35"/>
      <c r="D7" s="35"/>
      <c r="E7" s="35"/>
      <c r="F7" s="35"/>
      <c r="G7" s="35"/>
      <c r="H7" s="35"/>
      <c r="I7" s="35"/>
    </row>
    <row r="8" spans="1:10" ht="24" customHeight="1" x14ac:dyDescent="0.3">
      <c r="A8" s="32" t="s">
        <v>1</v>
      </c>
      <c r="B8" s="32" t="s">
        <v>2</v>
      </c>
      <c r="C8" s="32" t="s">
        <v>3</v>
      </c>
      <c r="D8" s="32" t="s">
        <v>4</v>
      </c>
      <c r="E8" s="32" t="s">
        <v>5</v>
      </c>
      <c r="F8" s="31" t="s">
        <v>6</v>
      </c>
      <c r="G8" s="32" t="s">
        <v>7</v>
      </c>
      <c r="H8" s="32"/>
      <c r="I8" s="32"/>
    </row>
    <row r="9" spans="1:10" ht="38.25" customHeight="1" x14ac:dyDescent="0.3">
      <c r="A9" s="32"/>
      <c r="B9" s="32"/>
      <c r="C9" s="32"/>
      <c r="D9" s="32"/>
      <c r="E9" s="32"/>
      <c r="F9" s="31"/>
      <c r="G9" s="7" t="s">
        <v>8</v>
      </c>
      <c r="H9" s="7" t="s">
        <v>9</v>
      </c>
      <c r="I9" s="7" t="s">
        <v>10</v>
      </c>
    </row>
    <row r="10" spans="1:10" ht="23.25" customHeight="1" x14ac:dyDescent="0.3">
      <c r="A10" s="7">
        <v>1</v>
      </c>
      <c r="B10" s="8" t="s">
        <v>11</v>
      </c>
      <c r="C10" s="9"/>
      <c r="D10" s="10"/>
      <c r="E10" s="11"/>
      <c r="F10" s="12"/>
      <c r="G10" s="11"/>
      <c r="H10" s="11"/>
      <c r="I10" s="18">
        <f>I11+I15+I16+I17+I18</f>
        <v>1915000</v>
      </c>
    </row>
    <row r="11" spans="1:10" ht="27.75" customHeight="1" x14ac:dyDescent="0.3">
      <c r="A11" s="13"/>
      <c r="B11" s="8" t="s">
        <v>12</v>
      </c>
      <c r="C11" s="9"/>
      <c r="D11" s="10"/>
      <c r="E11" s="11"/>
      <c r="F11" s="12"/>
      <c r="G11" s="11"/>
      <c r="H11" s="11"/>
      <c r="I11" s="18">
        <f>I12+I13+I14</f>
        <v>1725000</v>
      </c>
    </row>
    <row r="12" spans="1:10" x14ac:dyDescent="0.3">
      <c r="A12" s="13"/>
      <c r="B12" s="14" t="s">
        <v>13</v>
      </c>
      <c r="C12" s="9" t="s">
        <v>14</v>
      </c>
      <c r="D12" s="10">
        <v>5</v>
      </c>
      <c r="E12" s="11">
        <v>130000</v>
      </c>
      <c r="F12" s="11">
        <f>D12*E12</f>
        <v>650000</v>
      </c>
      <c r="G12" s="11"/>
      <c r="H12" s="11"/>
      <c r="I12" s="11">
        <f>F12</f>
        <v>650000</v>
      </c>
    </row>
    <row r="13" spans="1:10" x14ac:dyDescent="0.3">
      <c r="A13" s="13"/>
      <c r="B13" s="14" t="s">
        <v>25</v>
      </c>
      <c r="C13" s="9" t="s">
        <v>14</v>
      </c>
      <c r="D13" s="10">
        <v>5</v>
      </c>
      <c r="E13" s="11">
        <v>115000</v>
      </c>
      <c r="F13" s="11">
        <f t="shared" ref="F13:F19" si="0">D13*E13</f>
        <v>575000</v>
      </c>
      <c r="G13" s="11"/>
      <c r="H13" s="11"/>
      <c r="I13" s="11">
        <f t="shared" ref="I13:I17" si="1">F13</f>
        <v>575000</v>
      </c>
    </row>
    <row r="14" spans="1:10" x14ac:dyDescent="0.3">
      <c r="A14" s="13"/>
      <c r="B14" s="14" t="s">
        <v>15</v>
      </c>
      <c r="C14" s="9" t="s">
        <v>14</v>
      </c>
      <c r="D14" s="10">
        <v>5</v>
      </c>
      <c r="E14" s="11">
        <v>100000</v>
      </c>
      <c r="F14" s="11">
        <f t="shared" si="0"/>
        <v>500000</v>
      </c>
      <c r="G14" s="11"/>
      <c r="H14" s="11"/>
      <c r="I14" s="11">
        <f t="shared" si="1"/>
        <v>500000</v>
      </c>
    </row>
    <row r="15" spans="1:10" x14ac:dyDescent="0.3">
      <c r="A15" s="13"/>
      <c r="B15" s="8" t="s">
        <v>16</v>
      </c>
      <c r="C15" s="15" t="s">
        <v>17</v>
      </c>
      <c r="D15" s="16">
        <v>1</v>
      </c>
      <c r="E15" s="12">
        <v>50000</v>
      </c>
      <c r="F15" s="12">
        <f t="shared" si="0"/>
        <v>50000</v>
      </c>
      <c r="G15" s="12"/>
      <c r="H15" s="12"/>
      <c r="I15" s="11">
        <f t="shared" si="1"/>
        <v>50000</v>
      </c>
    </row>
    <row r="16" spans="1:10" ht="46.5" customHeight="1" x14ac:dyDescent="0.3">
      <c r="A16" s="13"/>
      <c r="B16" s="8" t="s">
        <v>18</v>
      </c>
      <c r="C16" s="15" t="s">
        <v>14</v>
      </c>
      <c r="D16" s="16">
        <v>5</v>
      </c>
      <c r="E16" s="12">
        <v>4000</v>
      </c>
      <c r="F16" s="12">
        <f t="shared" si="0"/>
        <v>20000</v>
      </c>
      <c r="G16" s="12"/>
      <c r="H16" s="12"/>
      <c r="I16" s="11">
        <f t="shared" si="1"/>
        <v>20000</v>
      </c>
      <c r="J16" s="20"/>
    </row>
    <row r="17" spans="1:10" ht="25.5" customHeight="1" x14ac:dyDescent="0.3">
      <c r="A17" s="13"/>
      <c r="B17" s="8" t="s">
        <v>19</v>
      </c>
      <c r="C17" s="15" t="s">
        <v>17</v>
      </c>
      <c r="D17" s="16">
        <v>1</v>
      </c>
      <c r="E17" s="12">
        <v>44000</v>
      </c>
      <c r="F17" s="12">
        <f t="shared" si="0"/>
        <v>44000</v>
      </c>
      <c r="G17" s="12"/>
      <c r="H17" s="12"/>
      <c r="I17" s="11">
        <f t="shared" si="1"/>
        <v>44000</v>
      </c>
    </row>
    <row r="18" spans="1:10" ht="66.75" customHeight="1" x14ac:dyDescent="0.3">
      <c r="A18" s="13"/>
      <c r="B18" s="8" t="s">
        <v>20</v>
      </c>
      <c r="C18" s="9"/>
      <c r="D18" s="10"/>
      <c r="E18" s="11"/>
      <c r="F18" s="12">
        <v>0</v>
      </c>
      <c r="G18" s="11"/>
      <c r="H18" s="11"/>
      <c r="I18" s="12">
        <f>I19</f>
        <v>76000</v>
      </c>
    </row>
    <row r="19" spans="1:10" x14ac:dyDescent="0.3">
      <c r="A19" s="13"/>
      <c r="B19" s="14" t="s">
        <v>21</v>
      </c>
      <c r="C19" s="9" t="s">
        <v>14</v>
      </c>
      <c r="D19" s="10">
        <v>1</v>
      </c>
      <c r="E19" s="11">
        <v>76000</v>
      </c>
      <c r="F19" s="11">
        <f t="shared" si="0"/>
        <v>76000</v>
      </c>
      <c r="G19" s="11"/>
      <c r="H19" s="11"/>
      <c r="I19" s="11">
        <f>F19</f>
        <v>76000</v>
      </c>
    </row>
    <row r="20" spans="1:10" x14ac:dyDescent="0.3">
      <c r="A20" s="15">
        <v>2</v>
      </c>
      <c r="B20" s="8" t="s">
        <v>22</v>
      </c>
      <c r="C20" s="9"/>
      <c r="D20" s="10"/>
      <c r="E20" s="11"/>
      <c r="F20" s="12"/>
      <c r="G20" s="11"/>
      <c r="H20" s="11"/>
      <c r="I20" s="18">
        <v>250000</v>
      </c>
    </row>
    <row r="21" spans="1:10" x14ac:dyDescent="0.3">
      <c r="A21" s="7">
        <v>3</v>
      </c>
      <c r="B21" s="8" t="s">
        <v>23</v>
      </c>
      <c r="C21" s="9"/>
      <c r="D21" s="10"/>
      <c r="E21" s="11"/>
      <c r="F21" s="12">
        <v>0</v>
      </c>
      <c r="G21" s="11"/>
      <c r="H21" s="11"/>
      <c r="I21" s="18">
        <f>I22+I27+I32+I37+I42</f>
        <v>7835000</v>
      </c>
    </row>
    <row r="22" spans="1:10" ht="107.25" customHeight="1" x14ac:dyDescent="0.3">
      <c r="A22" s="7"/>
      <c r="B22" s="8" t="s">
        <v>32</v>
      </c>
      <c r="C22" s="9"/>
      <c r="D22" s="10"/>
      <c r="E22" s="11"/>
      <c r="F22" s="12">
        <v>0</v>
      </c>
      <c r="G22" s="11"/>
      <c r="H22" s="11"/>
      <c r="I22" s="18">
        <f>I23+I24+I25+I26</f>
        <v>1425000</v>
      </c>
    </row>
    <row r="23" spans="1:10" x14ac:dyDescent="0.3">
      <c r="A23" s="7"/>
      <c r="B23" s="24" t="s">
        <v>27</v>
      </c>
      <c r="C23" s="9" t="s">
        <v>17</v>
      </c>
      <c r="D23" s="10">
        <v>2</v>
      </c>
      <c r="E23" s="11">
        <v>200000</v>
      </c>
      <c r="F23" s="11">
        <f t="shared" ref="F23" si="2">E23*D23</f>
        <v>400000</v>
      </c>
      <c r="G23" s="11"/>
      <c r="H23" s="11"/>
      <c r="I23" s="11">
        <f t="shared" ref="I23" si="3">F23</f>
        <v>400000</v>
      </c>
    </row>
    <row r="24" spans="1:10" x14ac:dyDescent="0.3">
      <c r="A24" s="22"/>
      <c r="B24" s="25" t="s">
        <v>28</v>
      </c>
      <c r="C24" s="9" t="s">
        <v>17</v>
      </c>
      <c r="D24" s="10">
        <v>2</v>
      </c>
      <c r="E24" s="11">
        <v>100000</v>
      </c>
      <c r="F24" s="11">
        <f>E24*D24</f>
        <v>200000</v>
      </c>
      <c r="G24" s="11"/>
      <c r="H24" s="11"/>
      <c r="I24" s="11">
        <f>F24</f>
        <v>200000</v>
      </c>
      <c r="J24" s="21"/>
    </row>
    <row r="25" spans="1:10" x14ac:dyDescent="0.3">
      <c r="A25" s="22"/>
      <c r="B25" s="25" t="s">
        <v>29</v>
      </c>
      <c r="C25" s="9" t="s">
        <v>17</v>
      </c>
      <c r="D25" s="10">
        <v>75</v>
      </c>
      <c r="E25" s="11">
        <v>1000</v>
      </c>
      <c r="F25" s="11">
        <f>E25*D25</f>
        <v>75000</v>
      </c>
      <c r="G25" s="11"/>
      <c r="H25" s="11"/>
      <c r="I25" s="11">
        <f>F25</f>
        <v>75000</v>
      </c>
      <c r="J25" s="21"/>
    </row>
    <row r="26" spans="1:10" x14ac:dyDescent="0.3">
      <c r="A26" s="22"/>
      <c r="B26" s="26" t="s">
        <v>33</v>
      </c>
      <c r="C26" s="9" t="s">
        <v>17</v>
      </c>
      <c r="D26" s="10">
        <v>300</v>
      </c>
      <c r="E26" s="11">
        <v>2500</v>
      </c>
      <c r="F26" s="11">
        <f>E26*D26</f>
        <v>750000</v>
      </c>
      <c r="G26" s="11"/>
      <c r="H26" s="11"/>
      <c r="I26" s="11">
        <f>F26</f>
        <v>750000</v>
      </c>
      <c r="J26" s="21"/>
    </row>
    <row r="27" spans="1:10" ht="93.75" x14ac:dyDescent="0.3">
      <c r="A27" s="22"/>
      <c r="B27" s="8" t="s">
        <v>34</v>
      </c>
      <c r="C27" s="9"/>
      <c r="D27" s="10"/>
      <c r="E27" s="11"/>
      <c r="F27" s="11"/>
      <c r="G27" s="11"/>
      <c r="H27" s="11"/>
      <c r="I27" s="18">
        <f>I28+I29+I30+I31</f>
        <v>1425000</v>
      </c>
      <c r="J27" s="21"/>
    </row>
    <row r="28" spans="1:10" x14ac:dyDescent="0.3">
      <c r="A28" s="22"/>
      <c r="B28" s="24" t="s">
        <v>27</v>
      </c>
      <c r="C28" s="9" t="s">
        <v>17</v>
      </c>
      <c r="D28" s="10">
        <v>2</v>
      </c>
      <c r="E28" s="11">
        <v>200000</v>
      </c>
      <c r="F28" s="11">
        <f t="shared" ref="F28" si="4">E28*D28</f>
        <v>400000</v>
      </c>
      <c r="G28" s="11"/>
      <c r="H28" s="11"/>
      <c r="I28" s="11">
        <f t="shared" ref="I28" si="5">F28</f>
        <v>400000</v>
      </c>
      <c r="J28" s="21"/>
    </row>
    <row r="29" spans="1:10" x14ac:dyDescent="0.3">
      <c r="A29" s="29"/>
      <c r="B29" s="25" t="s">
        <v>28</v>
      </c>
      <c r="C29" s="9" t="s">
        <v>17</v>
      </c>
      <c r="D29" s="10">
        <v>2</v>
      </c>
      <c r="E29" s="11">
        <v>100000</v>
      </c>
      <c r="F29" s="11">
        <f>E29*D29</f>
        <v>200000</v>
      </c>
      <c r="G29" s="11"/>
      <c r="H29" s="11"/>
      <c r="I29" s="11">
        <f>F29</f>
        <v>200000</v>
      </c>
      <c r="J29" s="21"/>
    </row>
    <row r="30" spans="1:10" x14ac:dyDescent="0.3">
      <c r="A30" s="29"/>
      <c r="B30" s="25" t="s">
        <v>29</v>
      </c>
      <c r="C30" s="9" t="s">
        <v>17</v>
      </c>
      <c r="D30" s="10">
        <v>75</v>
      </c>
      <c r="E30" s="11">
        <v>1000</v>
      </c>
      <c r="F30" s="11">
        <f>E30*D30</f>
        <v>75000</v>
      </c>
      <c r="G30" s="11"/>
      <c r="H30" s="11"/>
      <c r="I30" s="11">
        <f>F30</f>
        <v>75000</v>
      </c>
      <c r="J30" s="21"/>
    </row>
    <row r="31" spans="1:10" x14ac:dyDescent="0.3">
      <c r="A31" s="29"/>
      <c r="B31" s="26" t="s">
        <v>33</v>
      </c>
      <c r="C31" s="9" t="s">
        <v>17</v>
      </c>
      <c r="D31" s="10">
        <v>300</v>
      </c>
      <c r="E31" s="11">
        <v>2500</v>
      </c>
      <c r="F31" s="11">
        <f>E31*D31</f>
        <v>750000</v>
      </c>
      <c r="G31" s="11"/>
      <c r="H31" s="11"/>
      <c r="I31" s="11">
        <f>F31</f>
        <v>750000</v>
      </c>
      <c r="J31" s="21"/>
    </row>
    <row r="32" spans="1:10" ht="93.75" x14ac:dyDescent="0.3">
      <c r="A32" s="22"/>
      <c r="B32" s="8" t="s">
        <v>35</v>
      </c>
      <c r="C32" s="9"/>
      <c r="D32" s="10"/>
      <c r="E32" s="11"/>
      <c r="F32" s="11"/>
      <c r="G32" s="11"/>
      <c r="H32" s="11"/>
      <c r="I32" s="18">
        <f>I33+I34+I35+I36</f>
        <v>1425000</v>
      </c>
      <c r="J32" s="21"/>
    </row>
    <row r="33" spans="1:10" x14ac:dyDescent="0.3">
      <c r="A33" s="29"/>
      <c r="B33" s="24" t="s">
        <v>27</v>
      </c>
      <c r="C33" s="9" t="s">
        <v>17</v>
      </c>
      <c r="D33" s="10">
        <v>2</v>
      </c>
      <c r="E33" s="11">
        <v>200000</v>
      </c>
      <c r="F33" s="11">
        <f t="shared" ref="F33" si="6">E33*D33</f>
        <v>400000</v>
      </c>
      <c r="G33" s="11"/>
      <c r="H33" s="11"/>
      <c r="I33" s="11">
        <f t="shared" ref="I33" si="7">F33</f>
        <v>400000</v>
      </c>
      <c r="J33" s="21"/>
    </row>
    <row r="34" spans="1:10" x14ac:dyDescent="0.3">
      <c r="A34" s="29"/>
      <c r="B34" s="25" t="s">
        <v>28</v>
      </c>
      <c r="C34" s="9" t="s">
        <v>17</v>
      </c>
      <c r="D34" s="10">
        <v>2</v>
      </c>
      <c r="E34" s="11">
        <v>100000</v>
      </c>
      <c r="F34" s="11">
        <f>E34*D34</f>
        <v>200000</v>
      </c>
      <c r="G34" s="11"/>
      <c r="H34" s="11"/>
      <c r="I34" s="11">
        <f>F34</f>
        <v>200000</v>
      </c>
      <c r="J34" s="21"/>
    </row>
    <row r="35" spans="1:10" x14ac:dyDescent="0.3">
      <c r="A35" s="30"/>
      <c r="B35" s="25" t="s">
        <v>29</v>
      </c>
      <c r="C35" s="9" t="s">
        <v>17</v>
      </c>
      <c r="D35" s="10">
        <v>75</v>
      </c>
      <c r="E35" s="11">
        <v>1000</v>
      </c>
      <c r="F35" s="11">
        <f>E35*D35</f>
        <v>75000</v>
      </c>
      <c r="G35" s="11"/>
      <c r="H35" s="11"/>
      <c r="I35" s="11">
        <f>F35</f>
        <v>75000</v>
      </c>
      <c r="J35" s="21"/>
    </row>
    <row r="36" spans="1:10" x14ac:dyDescent="0.3">
      <c r="A36" s="22"/>
      <c r="B36" s="26" t="s">
        <v>33</v>
      </c>
      <c r="C36" s="9" t="s">
        <v>17</v>
      </c>
      <c r="D36" s="10">
        <v>300</v>
      </c>
      <c r="E36" s="11">
        <v>2500</v>
      </c>
      <c r="F36" s="11">
        <f>E36*D36</f>
        <v>750000</v>
      </c>
      <c r="G36" s="11"/>
      <c r="H36" s="11"/>
      <c r="I36" s="11">
        <f>F36</f>
        <v>750000</v>
      </c>
      <c r="J36" s="21"/>
    </row>
    <row r="37" spans="1:10" ht="93.75" x14ac:dyDescent="0.3">
      <c r="A37" s="29"/>
      <c r="B37" s="8" t="s">
        <v>36</v>
      </c>
      <c r="C37" s="9"/>
      <c r="D37" s="10"/>
      <c r="E37" s="11"/>
      <c r="F37" s="11"/>
      <c r="G37" s="11"/>
      <c r="H37" s="11"/>
      <c r="I37" s="18">
        <f>I38+I39+I40+I41</f>
        <v>1425000</v>
      </c>
      <c r="J37" s="21"/>
    </row>
    <row r="38" spans="1:10" x14ac:dyDescent="0.3">
      <c r="A38" s="29"/>
      <c r="B38" s="24" t="s">
        <v>27</v>
      </c>
      <c r="C38" s="9" t="s">
        <v>17</v>
      </c>
      <c r="D38" s="10">
        <v>2</v>
      </c>
      <c r="E38" s="11">
        <v>200000</v>
      </c>
      <c r="F38" s="11">
        <f t="shared" ref="F38" si="8">E38*D38</f>
        <v>400000</v>
      </c>
      <c r="G38" s="11"/>
      <c r="H38" s="11"/>
      <c r="I38" s="11">
        <f t="shared" ref="I38" si="9">F38</f>
        <v>400000</v>
      </c>
      <c r="J38" s="21"/>
    </row>
    <row r="39" spans="1:10" x14ac:dyDescent="0.3">
      <c r="A39" s="30"/>
      <c r="B39" s="25" t="s">
        <v>28</v>
      </c>
      <c r="C39" s="9" t="s">
        <v>17</v>
      </c>
      <c r="D39" s="10">
        <v>2</v>
      </c>
      <c r="E39" s="11">
        <v>100000</v>
      </c>
      <c r="F39" s="11">
        <f>E39*D39</f>
        <v>200000</v>
      </c>
      <c r="G39" s="11"/>
      <c r="H39" s="11"/>
      <c r="I39" s="11">
        <f>F39</f>
        <v>200000</v>
      </c>
      <c r="J39" s="21"/>
    </row>
    <row r="40" spans="1:10" x14ac:dyDescent="0.3">
      <c r="A40" s="30"/>
      <c r="B40" s="25" t="s">
        <v>29</v>
      </c>
      <c r="C40" s="9" t="s">
        <v>17</v>
      </c>
      <c r="D40" s="10">
        <v>75</v>
      </c>
      <c r="E40" s="11">
        <v>1000</v>
      </c>
      <c r="F40" s="11">
        <f>E40*D40</f>
        <v>75000</v>
      </c>
      <c r="G40" s="11"/>
      <c r="H40" s="11"/>
      <c r="I40" s="11">
        <f>F40</f>
        <v>75000</v>
      </c>
      <c r="J40" s="21"/>
    </row>
    <row r="41" spans="1:10" x14ac:dyDescent="0.3">
      <c r="A41" s="29"/>
      <c r="B41" s="26" t="s">
        <v>33</v>
      </c>
      <c r="C41" s="9" t="s">
        <v>17</v>
      </c>
      <c r="D41" s="10">
        <v>300</v>
      </c>
      <c r="E41" s="11">
        <v>2500</v>
      </c>
      <c r="F41" s="11">
        <f>E41*D41</f>
        <v>750000</v>
      </c>
      <c r="G41" s="11"/>
      <c r="H41" s="11"/>
      <c r="I41" s="11">
        <f>F41</f>
        <v>750000</v>
      </c>
      <c r="J41" s="21"/>
    </row>
    <row r="42" spans="1:10" ht="56.25" x14ac:dyDescent="0.3">
      <c r="A42" s="30"/>
      <c r="B42" s="38" t="s">
        <v>37</v>
      </c>
      <c r="C42" s="9"/>
      <c r="D42" s="10"/>
      <c r="E42" s="11"/>
      <c r="F42" s="11"/>
      <c r="G42" s="11"/>
      <c r="H42" s="11"/>
      <c r="I42" s="18">
        <f>I43+I44+I45+I46+I47</f>
        <v>2135000</v>
      </c>
      <c r="J42" s="21"/>
    </row>
    <row r="43" spans="1:10" x14ac:dyDescent="0.3">
      <c r="A43" s="30"/>
      <c r="B43" s="26" t="s">
        <v>28</v>
      </c>
      <c r="C43" s="9" t="s">
        <v>17</v>
      </c>
      <c r="D43" s="10">
        <v>1</v>
      </c>
      <c r="E43" s="11">
        <v>300000</v>
      </c>
      <c r="F43" s="11">
        <f>E43*D43</f>
        <v>300000</v>
      </c>
      <c r="G43" s="11"/>
      <c r="H43" s="11"/>
      <c r="I43" s="11">
        <f>F43</f>
        <v>300000</v>
      </c>
      <c r="J43" s="21"/>
    </row>
    <row r="44" spans="1:10" x14ac:dyDescent="0.3">
      <c r="A44" s="30"/>
      <c r="B44" s="26" t="s">
        <v>38</v>
      </c>
      <c r="C44" s="9" t="s">
        <v>17</v>
      </c>
      <c r="D44" s="10">
        <v>1</v>
      </c>
      <c r="E44" s="11">
        <v>250000</v>
      </c>
      <c r="F44" s="11">
        <f>E44*D44</f>
        <v>250000</v>
      </c>
      <c r="G44" s="11"/>
      <c r="H44" s="11"/>
      <c r="I44" s="11">
        <f t="shared" ref="I44:I47" si="10">F44</f>
        <v>250000</v>
      </c>
      <c r="J44" s="21"/>
    </row>
    <row r="45" spans="1:10" x14ac:dyDescent="0.3">
      <c r="A45" s="30"/>
      <c r="B45" s="26" t="s">
        <v>39</v>
      </c>
      <c r="C45" s="9" t="s">
        <v>17</v>
      </c>
      <c r="D45" s="10">
        <v>350</v>
      </c>
      <c r="E45" s="11">
        <v>2500</v>
      </c>
      <c r="F45" s="11">
        <f>E45*D45</f>
        <v>875000</v>
      </c>
      <c r="G45" s="11"/>
      <c r="H45" s="11"/>
      <c r="I45" s="11">
        <f t="shared" si="10"/>
        <v>875000</v>
      </c>
      <c r="J45" s="21"/>
    </row>
    <row r="46" spans="1:10" x14ac:dyDescent="0.3">
      <c r="A46" s="30"/>
      <c r="B46" s="26" t="s">
        <v>40</v>
      </c>
      <c r="C46" s="9" t="s">
        <v>17</v>
      </c>
      <c r="D46" s="10">
        <v>1</v>
      </c>
      <c r="E46" s="11">
        <v>360000</v>
      </c>
      <c r="F46" s="11">
        <f>E46*D46</f>
        <v>360000</v>
      </c>
      <c r="G46" s="11"/>
      <c r="H46" s="11"/>
      <c r="I46" s="11">
        <f t="shared" si="10"/>
        <v>360000</v>
      </c>
      <c r="J46" s="21"/>
    </row>
    <row r="47" spans="1:10" x14ac:dyDescent="0.3">
      <c r="A47" s="30"/>
      <c r="B47" s="25" t="s">
        <v>29</v>
      </c>
      <c r="C47" s="9" t="s">
        <v>17</v>
      </c>
      <c r="D47" s="10">
        <v>350</v>
      </c>
      <c r="E47" s="11">
        <v>1000</v>
      </c>
      <c r="F47" s="11">
        <f>E47*D47</f>
        <v>350000</v>
      </c>
      <c r="G47" s="11"/>
      <c r="H47" s="11"/>
      <c r="I47" s="11">
        <f t="shared" si="10"/>
        <v>350000</v>
      </c>
      <c r="J47" s="21"/>
    </row>
    <row r="48" spans="1:10" s="28" customFormat="1" ht="19.5" customHeight="1" x14ac:dyDescent="0.3">
      <c r="A48" s="23"/>
      <c r="B48" s="14"/>
      <c r="C48" s="9"/>
      <c r="D48" s="10"/>
      <c r="E48" s="11"/>
      <c r="F48" s="11"/>
      <c r="G48" s="11"/>
      <c r="H48" s="11"/>
      <c r="I48" s="12">
        <f>I21+I20+I10</f>
        <v>10000000</v>
      </c>
      <c r="J48" s="27"/>
    </row>
    <row r="110" ht="18" customHeight="1" x14ac:dyDescent="0.3"/>
  </sheetData>
  <mergeCells count="13">
    <mergeCell ref="F8:F9"/>
    <mergeCell ref="G8:I8"/>
    <mergeCell ref="G1:I1"/>
    <mergeCell ref="A3:I3"/>
    <mergeCell ref="A5:I5"/>
    <mergeCell ref="A6:I6"/>
    <mergeCell ref="A7:I7"/>
    <mergeCell ref="A8:A9"/>
    <mergeCell ref="B8:B9"/>
    <mergeCell ref="C8:C9"/>
    <mergeCell ref="D8:D9"/>
    <mergeCell ref="E8:E9"/>
    <mergeCell ref="H2:I2"/>
  </mergeCells>
  <pageMargins left="0.70866141732283472" right="0.11811023622047245" top="0.35433070866141736" bottom="0.15748031496062992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2024-02-21T20:26:41Z</dcterms:modified>
</cp:coreProperties>
</file>