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риложение 2" sheetId="1" r:id="rId4"/>
  </sheets>
  <definedNames/>
  <calcPr/>
  <extLst>
    <ext uri="GoogleSheetsCustomDataVersion2">
      <go:sheetsCustomData xmlns:go="http://customooxmlschemas.google.com/" r:id="rId5" roundtripDataChecksum="+RFa0b9/I+Vw6T1dqUQWDGk7fSf7uOM6JEWQ/K1V5QY="/>
    </ext>
  </extLst>
</workbook>
</file>

<file path=xl/sharedStrings.xml><?xml version="1.0" encoding="utf-8"?>
<sst xmlns="http://schemas.openxmlformats.org/spreadsheetml/2006/main" count="73" uniqueCount="62">
  <si>
    <t>Приложение № 2 
к Договору о предоставлении государственного гранта 
от «14» июня 2024 года №124</t>
  </si>
  <si>
    <t>к Договору о предоставлении государственного гранта</t>
  </si>
  <si>
    <t>от «14» июня 2024 года №124</t>
  </si>
  <si>
    <t xml:space="preserve">Смета расходов по реализации социального проекта </t>
  </si>
  <si>
    <t>Грантополучатель: ОЮЛ "Гражданский Альянс Жамбылской области"</t>
  </si>
  <si>
    <t>Тема гранта: JAMBYL CIVIL HUB</t>
  </si>
  <si>
    <t>№</t>
  </si>
  <si>
    <t>Статьи расходов</t>
  </si>
  <si>
    <t>Единица измерения</t>
  </si>
  <si>
    <t>Количество</t>
  </si>
  <si>
    <t>Стоимость, в тенге</t>
  </si>
  <si>
    <t>Всего, в тенге</t>
  </si>
  <si>
    <t>Источники финансирования</t>
  </si>
  <si>
    <t>Заявитель (собственный вклад)</t>
  </si>
  <si>
    <t>Средства гранта</t>
  </si>
  <si>
    <t>І. Административные расходы</t>
  </si>
  <si>
    <t>Зарплата</t>
  </si>
  <si>
    <t>Руководитель проекта</t>
  </si>
  <si>
    <t>месяц</t>
  </si>
  <si>
    <t>Бухгалтер</t>
  </si>
  <si>
    <t>Специалист SMM</t>
  </si>
  <si>
    <t>Налоги</t>
  </si>
  <si>
    <t>Социальные налоги</t>
  </si>
  <si>
    <t>ОСМС</t>
  </si>
  <si>
    <t>ІІ. Материалный технический оснащения</t>
  </si>
  <si>
    <t>Кресло</t>
  </si>
  <si>
    <t>штук</t>
  </si>
  <si>
    <t>МФУ</t>
  </si>
  <si>
    <t>ІІІ. Прямые расходы</t>
  </si>
  <si>
    <t>1-Мероприятия. “JAMBYL CIVIL HUB” өңірлік ресурстық орталық ашу және жұмысын жүргізу</t>
  </si>
  <si>
    <t>Аренда помещения</t>
  </si>
  <si>
    <t>Оформления центра</t>
  </si>
  <si>
    <t>услуга</t>
  </si>
  <si>
    <t>2-Мероприятия. “JAMBYL CIVIL HUB” өңірлік ресурстық орталығында кеңес беру жүргізу</t>
  </si>
  <si>
    <t>Услуги офис менеджера</t>
  </si>
  <si>
    <t>Канцелярские товары</t>
  </si>
  <si>
    <t>услуги</t>
  </si>
  <si>
    <t>3-мероприятия. “JAMBYL CIVIL HUB” өңірлік ресурстық орталығында онлайн оқыту сабақтарын жазу</t>
  </si>
  <si>
    <t>Услуги лектора</t>
  </si>
  <si>
    <t>4-мероприятия. «Қазақстанның үздік әлеуметтік жобалары» конкурсы ұйымдастыру және өткізу</t>
  </si>
  <si>
    <t>Проведение конкурса</t>
  </si>
  <si>
    <t>5-мероприятия. “ҮЕҰ өкілдерін Халықтық дипломатия орталығы” онлайн кездесу өткізу</t>
  </si>
  <si>
    <t>Проведение мероприятия</t>
  </si>
  <si>
    <t>“JAMBYL CIVIL HUB” өңірлік ресурстық орталығының ақпарат қолдау тобы құру және жұмысын жүргізу</t>
  </si>
  <si>
    <t>Услуги журналиста</t>
  </si>
  <si>
    <t>Услуги мобилографа</t>
  </si>
  <si>
    <t>Итого:</t>
  </si>
  <si>
    <r>
      <rPr>
        <rFont val="Times New Roman"/>
        <color rgb="FF000000"/>
        <sz val="12.0"/>
      </rPr>
      <t xml:space="preserve">С Приложением № </t>
    </r>
    <r>
      <rPr>
        <rFont val="Times New Roman"/>
        <color theme="1"/>
        <sz val="12.0"/>
      </rPr>
      <t xml:space="preserve">2 ознакомлен и согласен: </t>
    </r>
  </si>
  <si>
    <t>Грантополучатель:</t>
  </si>
  <si>
    <t>ОЮЛ "Гражданский Альянс Жамбылской области"</t>
  </si>
  <si>
    <t xml:space="preserve">Председатель Правления </t>
  </si>
  <si>
    <t>_________________ Дастан И.Д.</t>
  </si>
  <si>
    <t>МП</t>
  </si>
  <si>
    <t>Грантодатель:</t>
  </si>
  <si>
    <t xml:space="preserve">НАО «Центр поддержки гражданских инициатив» </t>
  </si>
  <si>
    <t>______________  Диас Лима</t>
  </si>
  <si>
    <t>Заместитель Председателя Правления</t>
  </si>
  <si>
    <r>
      <rPr>
        <rFont val="Times New Roman"/>
        <b/>
        <color theme="1"/>
        <sz val="12.0"/>
      </rPr>
      <t xml:space="preserve">______________  Ф.И.О </t>
    </r>
    <r>
      <rPr>
        <rFont val="Times New Roman"/>
        <b val="0"/>
        <i/>
        <color theme="1"/>
        <sz val="12.0"/>
      </rPr>
      <t>(при наличии)</t>
    </r>
  </si>
  <si>
    <t>Директор Департамента финансового мониторинга и контроля</t>
  </si>
  <si>
    <r>
      <rPr>
        <rFont val="Times New Roman"/>
        <b/>
        <color theme="1"/>
        <sz val="12.0"/>
      </rPr>
      <t xml:space="preserve">______________  Ф.И.О </t>
    </r>
    <r>
      <rPr>
        <rFont val="Times New Roman"/>
        <b val="0"/>
        <i/>
        <color theme="1"/>
        <sz val="12.0"/>
      </rPr>
      <t>(при наличии)</t>
    </r>
  </si>
  <si>
    <t>Ответственный исполнитель Департамента финансового мониторинга и контроля</t>
  </si>
  <si>
    <r>
      <rPr>
        <rFont val="Times New Roman"/>
        <b/>
        <color theme="1"/>
        <sz val="12.0"/>
      </rPr>
      <t xml:space="preserve">______________ Ф.И.О </t>
    </r>
    <r>
      <rPr>
        <rFont val="Times New Roman"/>
        <b val="0"/>
        <i/>
        <color theme="1"/>
        <sz val="12.0"/>
      </rPr>
      <t>(при наличии)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</si>
</sst>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sz val="12.0"/>
      <color theme="1"/>
      <name val="Times New Roman"/>
    </font>
    <font>
      <sz val="10.0"/>
      <color theme="1"/>
      <name val="Times New Roman"/>
    </font>
    <font>
      <b/>
      <sz val="14.0"/>
      <color theme="1"/>
      <name val="Times New Roman"/>
    </font>
    <font>
      <sz val="11.0"/>
      <color theme="1"/>
      <name val="Times New Roman"/>
    </font>
    <font>
      <b/>
      <sz val="10.0"/>
      <color theme="1"/>
      <name val="Times New Roman"/>
    </font>
    <font>
      <b/>
      <sz val="10.0"/>
      <color rgb="FFFF0000"/>
      <name val="Times New Roman"/>
    </font>
    <font>
      <sz val="10.0"/>
      <color rgb="FFFF0000"/>
      <name val="Times New Roman"/>
    </font>
    <font>
      <b/>
      <sz val="12.0"/>
      <color theme="1"/>
      <name val="Times New Roman"/>
    </font>
    <font/>
    <font>
      <sz val="12.0"/>
      <color rgb="FF000000"/>
      <name val="Times New Roman"/>
    </font>
    <font>
      <sz val="10.0"/>
      <color rgb="FF000000"/>
      <name val="Times New Roman"/>
    </font>
    <font>
      <sz val="14.0"/>
      <color theme="1"/>
      <name val="Times New Roman"/>
    </font>
    <font>
      <b/>
      <sz val="11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4F5F6"/>
        <bgColor rgb="FFF4F5F6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shrinkToFit="0" vertical="center" wrapText="1"/>
    </xf>
    <xf borderId="0" fillId="0" fontId="1" numFmtId="0" xfId="0" applyFont="1"/>
    <xf borderId="0" fillId="0" fontId="1" numFmtId="0" xfId="0" applyAlignment="1" applyFont="1">
      <alignment horizontal="right" shrinkToFit="0" vertical="center" wrapText="1"/>
    </xf>
    <xf borderId="0" fillId="0" fontId="2" numFmtId="0" xfId="0" applyAlignment="1" applyFont="1">
      <alignment horizontal="left" vertical="center"/>
    </xf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6" numFmtId="0" xfId="0" applyFont="1"/>
    <xf borderId="0" fillId="0" fontId="7" numFmtId="0" xfId="0" applyFont="1"/>
    <xf borderId="0" fillId="0" fontId="3" numFmtId="0" xfId="0" applyAlignment="1" applyFont="1">
      <alignment horizontal="left" readingOrder="0" vertical="center"/>
    </xf>
    <xf borderId="0" fillId="0" fontId="5" numFmtId="0" xfId="0" applyAlignment="1" applyFont="1">
      <alignment horizontal="left" vertical="center"/>
    </xf>
    <xf borderId="1" fillId="2" fontId="8" numFmtId="0" xfId="0" applyAlignment="1" applyBorder="1" applyFill="1" applyFont="1">
      <alignment horizontal="center" shrinkToFit="0" vertical="center" wrapText="1"/>
    </xf>
    <xf borderId="2" fillId="2" fontId="8" numFmtId="0" xfId="0" applyAlignment="1" applyBorder="1" applyFont="1">
      <alignment horizontal="center" shrinkToFit="0" vertical="center" wrapText="1"/>
    </xf>
    <xf borderId="3" fillId="0" fontId="9" numFmtId="0" xfId="0" applyBorder="1" applyFont="1"/>
    <xf borderId="4" fillId="0" fontId="9" numFmtId="0" xfId="0" applyBorder="1" applyFont="1"/>
    <xf borderId="5" fillId="2" fontId="8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5" fillId="2" fontId="1" numFmtId="0" xfId="0" applyAlignment="1" applyBorder="1" applyFont="1">
      <alignment readingOrder="0" shrinkToFit="0" vertical="center" wrapText="1"/>
    </xf>
    <xf borderId="5" fillId="2" fontId="8" numFmtId="0" xfId="0" applyAlignment="1" applyBorder="1" applyFont="1">
      <alignment shrinkToFit="0" vertical="center" wrapText="1"/>
    </xf>
    <xf borderId="6" fillId="0" fontId="10" numFmtId="0" xfId="0" applyAlignment="1" applyBorder="1" applyFont="1">
      <alignment horizontal="left" vertical="center"/>
    </xf>
    <xf borderId="0" fillId="0" fontId="11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12" numFmtId="0" xfId="0" applyFont="1"/>
    <xf borderId="0" fillId="0" fontId="8" numFmtId="0" xfId="0" applyAlignment="1" applyFont="1">
      <alignment horizontal="left" readingOrder="0" shrinkToFit="0" vertical="center" wrapText="1"/>
    </xf>
    <xf borderId="0" fillId="0" fontId="8" numFmtId="0" xfId="0" applyAlignment="1" applyFont="1">
      <alignment horizontal="left" vertical="center"/>
    </xf>
    <xf borderId="0" fillId="0" fontId="5" numFmtId="0" xfId="0" applyAlignment="1" applyFont="1">
      <alignment horizontal="left" shrinkToFit="0" vertical="center" wrapText="1"/>
    </xf>
    <xf borderId="0" fillId="0" fontId="8" numFmtId="0" xfId="0" applyAlignment="1" applyFont="1">
      <alignment readingOrder="0" vertical="center"/>
    </xf>
    <xf borderId="0" fillId="0" fontId="8" numFmtId="0" xfId="0" applyAlignment="1" applyFont="1">
      <alignment vertical="center"/>
    </xf>
    <xf borderId="0" fillId="0" fontId="13" numFmtId="0" xfId="0" applyFont="1"/>
    <xf borderId="0" fillId="0" fontId="8" numFmtId="0" xfId="0" applyAlignment="1" applyFont="1">
      <alignment horizontal="left" shrinkToFit="0" vertical="center" wrapText="1"/>
    </xf>
    <xf borderId="0" fillId="0" fontId="5" numFmtId="0" xfId="0" applyAlignment="1" applyFont="1">
      <alignment vertical="center"/>
    </xf>
    <xf borderId="0" fillId="0" fontId="4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43.29"/>
    <col customWidth="1" min="3" max="4" width="12.43"/>
    <col customWidth="1" min="5" max="5" width="14.43"/>
    <col customWidth="1" min="6" max="8" width="17.29"/>
    <col customWidth="1" min="9" max="26" width="8.71"/>
  </cols>
  <sheetData>
    <row r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 t="s">
        <v>3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8"/>
      <c r="B6" s="9"/>
      <c r="C6" s="10"/>
      <c r="D6" s="10"/>
      <c r="E6" s="10"/>
      <c r="F6" s="10"/>
      <c r="G6" s="10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1" t="s">
        <v>4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11" t="s">
        <v>5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12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31.5" customHeight="1">
      <c r="A10" s="13" t="s">
        <v>6</v>
      </c>
      <c r="B10" s="13" t="s">
        <v>7</v>
      </c>
      <c r="C10" s="13" t="s">
        <v>8</v>
      </c>
      <c r="D10" s="13" t="s">
        <v>9</v>
      </c>
      <c r="E10" s="13" t="s">
        <v>10</v>
      </c>
      <c r="F10" s="13" t="s">
        <v>11</v>
      </c>
      <c r="G10" s="14" t="s">
        <v>12</v>
      </c>
      <c r="H10" s="1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6"/>
      <c r="B11" s="16"/>
      <c r="C11" s="16"/>
      <c r="D11" s="16"/>
      <c r="E11" s="16"/>
      <c r="F11" s="16"/>
      <c r="G11" s="17" t="s">
        <v>13</v>
      </c>
      <c r="H11" s="17" t="s">
        <v>14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8"/>
      <c r="B12" s="19" t="s">
        <v>15</v>
      </c>
      <c r="C12" s="18"/>
      <c r="D12" s="18"/>
      <c r="E12" s="18"/>
      <c r="F12" s="18">
        <f>F13+F17</f>
        <v>2227000</v>
      </c>
      <c r="G12" s="18"/>
      <c r="H12" s="18">
        <f t="shared" ref="H12:H40" si="1">F12</f>
        <v>2227000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18"/>
      <c r="B13" s="19" t="s">
        <v>16</v>
      </c>
      <c r="C13" s="18"/>
      <c r="D13" s="18"/>
      <c r="E13" s="18"/>
      <c r="F13" s="18">
        <f>F14+F15+F16</f>
        <v>2000000</v>
      </c>
      <c r="G13" s="18"/>
      <c r="H13" s="18">
        <f t="shared" si="1"/>
        <v>2000000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18"/>
      <c r="B14" s="19" t="s">
        <v>17</v>
      </c>
      <c r="C14" s="19" t="s">
        <v>18</v>
      </c>
      <c r="D14" s="19">
        <v>5.0</v>
      </c>
      <c r="E14" s="19">
        <v>200000.0</v>
      </c>
      <c r="F14" s="18">
        <f t="shared" ref="F14:F16" si="2">D14*E14</f>
        <v>1000000</v>
      </c>
      <c r="G14" s="18"/>
      <c r="H14" s="18">
        <f t="shared" si="1"/>
        <v>1000000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18"/>
      <c r="B15" s="19" t="s">
        <v>19</v>
      </c>
      <c r="C15" s="19" t="s">
        <v>18</v>
      </c>
      <c r="D15" s="19">
        <v>5.0</v>
      </c>
      <c r="E15" s="19">
        <v>100000.0</v>
      </c>
      <c r="F15" s="18">
        <f t="shared" si="2"/>
        <v>500000</v>
      </c>
      <c r="G15" s="18"/>
      <c r="H15" s="18">
        <f t="shared" si="1"/>
        <v>500000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18"/>
      <c r="B16" s="19" t="s">
        <v>20</v>
      </c>
      <c r="C16" s="19" t="s">
        <v>18</v>
      </c>
      <c r="D16" s="19">
        <v>5.0</v>
      </c>
      <c r="E16" s="19">
        <v>100000.0</v>
      </c>
      <c r="F16" s="18">
        <f t="shared" si="2"/>
        <v>500000</v>
      </c>
      <c r="G16" s="18"/>
      <c r="H16" s="18">
        <f t="shared" si="1"/>
        <v>500000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8"/>
      <c r="B17" s="19" t="s">
        <v>21</v>
      </c>
      <c r="C17" s="18"/>
      <c r="D17" s="18"/>
      <c r="E17" s="18"/>
      <c r="F17" s="18">
        <f>F18+F19</f>
        <v>227000</v>
      </c>
      <c r="G17" s="18"/>
      <c r="H17" s="18">
        <f t="shared" si="1"/>
        <v>227000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8"/>
      <c r="B18" s="19" t="s">
        <v>22</v>
      </c>
      <c r="C18" s="18"/>
      <c r="D18" s="19">
        <v>5.0</v>
      </c>
      <c r="E18" s="19">
        <v>33400.0</v>
      </c>
      <c r="F18" s="18">
        <f t="shared" ref="F18:F19" si="3">D18*E18</f>
        <v>167000</v>
      </c>
      <c r="G18" s="18"/>
      <c r="H18" s="18">
        <f t="shared" si="1"/>
        <v>167000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8"/>
      <c r="B19" s="19" t="s">
        <v>23</v>
      </c>
      <c r="C19" s="18"/>
      <c r="D19" s="19">
        <v>5.0</v>
      </c>
      <c r="E19" s="19">
        <v>12000.0</v>
      </c>
      <c r="F19" s="18">
        <f t="shared" si="3"/>
        <v>60000</v>
      </c>
      <c r="G19" s="18"/>
      <c r="H19" s="18">
        <f t="shared" si="1"/>
        <v>60000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8"/>
      <c r="B20" s="19" t="s">
        <v>24</v>
      </c>
      <c r="C20" s="18"/>
      <c r="D20" s="18"/>
      <c r="E20" s="18"/>
      <c r="F20" s="18">
        <f>F21+F22</f>
        <v>528000</v>
      </c>
      <c r="G20" s="18"/>
      <c r="H20" s="18">
        <f t="shared" si="1"/>
        <v>528000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8"/>
      <c r="B21" s="19" t="s">
        <v>25</v>
      </c>
      <c r="C21" s="19" t="s">
        <v>26</v>
      </c>
      <c r="D21" s="19">
        <v>1.0</v>
      </c>
      <c r="E21" s="19">
        <v>150000.0</v>
      </c>
      <c r="F21" s="18">
        <f t="shared" ref="F21:F22" si="4">D21*E21</f>
        <v>150000</v>
      </c>
      <c r="G21" s="18"/>
      <c r="H21" s="18">
        <f t="shared" si="1"/>
        <v>150000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8"/>
      <c r="B22" s="19" t="s">
        <v>27</v>
      </c>
      <c r="C22" s="19" t="s">
        <v>26</v>
      </c>
      <c r="D22" s="19">
        <v>1.0</v>
      </c>
      <c r="E22" s="19">
        <v>378000.0</v>
      </c>
      <c r="F22" s="18">
        <f t="shared" si="4"/>
        <v>378000</v>
      </c>
      <c r="G22" s="18"/>
      <c r="H22" s="18">
        <f t="shared" si="1"/>
        <v>378000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8"/>
      <c r="B23" s="19" t="s">
        <v>28</v>
      </c>
      <c r="C23" s="18"/>
      <c r="D23" s="18"/>
      <c r="E23" s="18"/>
      <c r="F23" s="18">
        <f>F24+F27+F30+F32+F34+F36</f>
        <v>2525000</v>
      </c>
      <c r="G23" s="18"/>
      <c r="H23" s="18">
        <f t="shared" si="1"/>
        <v>2525000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18"/>
      <c r="B24" s="19" t="s">
        <v>29</v>
      </c>
      <c r="C24" s="18"/>
      <c r="D24" s="18"/>
      <c r="E24" s="18"/>
      <c r="F24" s="18">
        <f>F25+F26</f>
        <v>400000</v>
      </c>
      <c r="G24" s="18"/>
      <c r="H24" s="18">
        <f t="shared" si="1"/>
        <v>400000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18"/>
      <c r="B25" s="19" t="s">
        <v>30</v>
      </c>
      <c r="C25" s="18"/>
      <c r="D25" s="19">
        <v>5.0</v>
      </c>
      <c r="E25" s="19">
        <v>70000.0</v>
      </c>
      <c r="F25" s="18">
        <f t="shared" ref="F25:F26" si="5">D25*E25</f>
        <v>350000</v>
      </c>
      <c r="G25" s="18"/>
      <c r="H25" s="18">
        <f t="shared" si="1"/>
        <v>350000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18"/>
      <c r="B26" s="19" t="s">
        <v>31</v>
      </c>
      <c r="C26" s="19" t="s">
        <v>32</v>
      </c>
      <c r="D26" s="19">
        <v>1.0</v>
      </c>
      <c r="E26" s="19">
        <v>50000.0</v>
      </c>
      <c r="F26" s="18">
        <f t="shared" si="5"/>
        <v>50000</v>
      </c>
      <c r="G26" s="18"/>
      <c r="H26" s="18">
        <f t="shared" si="1"/>
        <v>50000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18"/>
      <c r="B27" s="19" t="s">
        <v>33</v>
      </c>
      <c r="C27" s="18"/>
      <c r="D27" s="18"/>
      <c r="E27" s="18"/>
      <c r="F27" s="18">
        <f>F29+F28</f>
        <v>675000</v>
      </c>
      <c r="G27" s="18"/>
      <c r="H27" s="18">
        <f t="shared" si="1"/>
        <v>675000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18"/>
      <c r="B28" s="19" t="s">
        <v>34</v>
      </c>
      <c r="C28" s="19" t="s">
        <v>32</v>
      </c>
      <c r="D28" s="19">
        <v>1.0</v>
      </c>
      <c r="E28" s="19">
        <v>595000.0</v>
      </c>
      <c r="F28" s="18">
        <f t="shared" ref="F28:F29" si="6">D28*E28</f>
        <v>595000</v>
      </c>
      <c r="G28" s="18"/>
      <c r="H28" s="18">
        <f t="shared" si="1"/>
        <v>595000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18"/>
      <c r="B29" s="19" t="s">
        <v>35</v>
      </c>
      <c r="C29" s="19" t="s">
        <v>36</v>
      </c>
      <c r="D29" s="19">
        <v>1.0</v>
      </c>
      <c r="E29" s="19">
        <v>80000.0</v>
      </c>
      <c r="F29" s="18">
        <f t="shared" si="6"/>
        <v>80000</v>
      </c>
      <c r="G29" s="18"/>
      <c r="H29" s="18">
        <f t="shared" si="1"/>
        <v>80000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18"/>
      <c r="B30" s="19" t="s">
        <v>37</v>
      </c>
      <c r="C30" s="18"/>
      <c r="D30" s="18"/>
      <c r="E30" s="18"/>
      <c r="F30" s="18">
        <f>F31</f>
        <v>100000</v>
      </c>
      <c r="G30" s="18"/>
      <c r="H30" s="18">
        <f t="shared" si="1"/>
        <v>100000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18"/>
      <c r="B31" s="19" t="s">
        <v>38</v>
      </c>
      <c r="C31" s="19" t="s">
        <v>32</v>
      </c>
      <c r="D31" s="19">
        <v>1.0</v>
      </c>
      <c r="E31" s="19">
        <v>100000.0</v>
      </c>
      <c r="F31" s="18">
        <f>D31*E31</f>
        <v>100000</v>
      </c>
      <c r="G31" s="18"/>
      <c r="H31" s="18">
        <f t="shared" si="1"/>
        <v>100000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18"/>
      <c r="B32" s="19" t="s">
        <v>39</v>
      </c>
      <c r="C32" s="18"/>
      <c r="D32" s="18"/>
      <c r="E32" s="18"/>
      <c r="F32" s="18">
        <f>F33</f>
        <v>400000</v>
      </c>
      <c r="G32" s="18"/>
      <c r="H32" s="18">
        <f t="shared" si="1"/>
        <v>400000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18"/>
      <c r="B33" s="19" t="s">
        <v>40</v>
      </c>
      <c r="C33" s="19" t="s">
        <v>32</v>
      </c>
      <c r="D33" s="19">
        <v>1.0</v>
      </c>
      <c r="E33" s="19">
        <v>400000.0</v>
      </c>
      <c r="F33" s="18">
        <f>D33*E33</f>
        <v>400000</v>
      </c>
      <c r="G33" s="18"/>
      <c r="H33" s="18">
        <f t="shared" si="1"/>
        <v>400000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18"/>
      <c r="B34" s="19" t="s">
        <v>41</v>
      </c>
      <c r="C34" s="18"/>
      <c r="D34" s="18"/>
      <c r="E34" s="18"/>
      <c r="F34" s="18">
        <f>F35</f>
        <v>150000</v>
      </c>
      <c r="G34" s="18"/>
      <c r="H34" s="18">
        <f t="shared" si="1"/>
        <v>150000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18"/>
      <c r="B35" s="19" t="s">
        <v>42</v>
      </c>
      <c r="C35" s="19" t="s">
        <v>32</v>
      </c>
      <c r="D35" s="19">
        <v>1.0</v>
      </c>
      <c r="E35" s="19">
        <v>150000.0</v>
      </c>
      <c r="F35" s="18">
        <f>D35*E35</f>
        <v>150000</v>
      </c>
      <c r="G35" s="18"/>
      <c r="H35" s="18">
        <f t="shared" si="1"/>
        <v>150000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18"/>
      <c r="B36" s="19" t="s">
        <v>43</v>
      </c>
      <c r="C36" s="18"/>
      <c r="D36" s="18"/>
      <c r="E36" s="18"/>
      <c r="F36" s="18">
        <f>F37+F38</f>
        <v>800000</v>
      </c>
      <c r="G36" s="18"/>
      <c r="H36" s="18">
        <f t="shared" si="1"/>
        <v>800000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18"/>
      <c r="B37" s="19" t="s">
        <v>44</v>
      </c>
      <c r="C37" s="19" t="s">
        <v>36</v>
      </c>
      <c r="D37" s="19">
        <v>5.0</v>
      </c>
      <c r="E37" s="19">
        <v>100000.0</v>
      </c>
      <c r="F37" s="18">
        <f t="shared" ref="F37:F38" si="7">D37*E37</f>
        <v>500000</v>
      </c>
      <c r="G37" s="18"/>
      <c r="H37" s="18">
        <f t="shared" si="1"/>
        <v>500000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18"/>
      <c r="B38" s="19" t="s">
        <v>45</v>
      </c>
      <c r="C38" s="19" t="s">
        <v>36</v>
      </c>
      <c r="D38" s="19">
        <v>5.0</v>
      </c>
      <c r="E38" s="19">
        <v>60000.0</v>
      </c>
      <c r="F38" s="18">
        <f t="shared" si="7"/>
        <v>300000</v>
      </c>
      <c r="G38" s="18"/>
      <c r="H38" s="18">
        <f t="shared" si="1"/>
        <v>300000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18"/>
      <c r="B39" s="20" t="s">
        <v>46</v>
      </c>
      <c r="C39" s="18"/>
      <c r="D39" s="18"/>
      <c r="E39" s="18"/>
      <c r="F39" s="18">
        <f>F12+F20+F23</f>
        <v>5280000</v>
      </c>
      <c r="G39" s="18"/>
      <c r="H39" s="18">
        <f t="shared" si="1"/>
        <v>5280000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21" t="s">
        <v>47</v>
      </c>
      <c r="B40" s="21"/>
      <c r="C40" s="21"/>
      <c r="D40" s="21"/>
      <c r="E40" s="21"/>
      <c r="F40" s="21"/>
      <c r="G40" s="21"/>
      <c r="H40" s="18" t="str">
        <f t="shared" si="1"/>
        <v/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22"/>
      <c r="B41" s="22"/>
      <c r="C41" s="22"/>
      <c r="D41" s="22"/>
      <c r="E41" s="22"/>
      <c r="F41" s="22"/>
      <c r="G41" s="22"/>
      <c r="H41" s="22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23" t="s">
        <v>48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>
      <c r="A43" s="12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25" t="s">
        <v>49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6" t="s">
        <v>50</v>
      </c>
      <c r="B45" s="27"/>
      <c r="C45" s="27"/>
      <c r="D45" s="27"/>
      <c r="E45" s="27"/>
      <c r="F45" s="27"/>
      <c r="G45" s="27"/>
      <c r="H45" s="27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26"/>
      <c r="B46" s="27"/>
      <c r="C46" s="27"/>
      <c r="D46" s="27"/>
      <c r="E46" s="27"/>
      <c r="F46" s="27"/>
      <c r="G46" s="27"/>
      <c r="H46" s="27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28" t="s">
        <v>51</v>
      </c>
      <c r="B47" s="29"/>
      <c r="C47" s="29"/>
      <c r="D47" s="29"/>
      <c r="E47" s="29"/>
      <c r="F47" s="29"/>
      <c r="G47" s="29"/>
      <c r="H47" s="29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5.75" customHeight="1">
      <c r="A48" s="31"/>
      <c r="B48" s="31" t="s">
        <v>52</v>
      </c>
      <c r="C48" s="31"/>
      <c r="D48" s="31"/>
      <c r="E48" s="31"/>
      <c r="F48" s="31"/>
      <c r="G48" s="31"/>
      <c r="H48" s="31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2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23" t="s">
        <v>53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5.75" customHeight="1">
      <c r="A51" s="2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26" t="s">
        <v>54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12"/>
      <c r="B53" s="12"/>
      <c r="C53" s="12"/>
      <c r="D53" s="12"/>
      <c r="E53" s="12"/>
      <c r="F53" s="12"/>
      <c r="G53" s="12"/>
      <c r="H53" s="12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26" t="s">
        <v>50</v>
      </c>
      <c r="B54" s="26"/>
      <c r="C54" s="26"/>
      <c r="D54" s="26"/>
      <c r="E54" s="26"/>
      <c r="F54" s="26"/>
      <c r="G54" s="26"/>
      <c r="H54" s="26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12"/>
      <c r="B55" s="12"/>
      <c r="C55" s="12"/>
      <c r="D55" s="12"/>
      <c r="E55" s="12"/>
      <c r="F55" s="12"/>
      <c r="G55" s="12"/>
      <c r="H55" s="1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26" t="s">
        <v>55</v>
      </c>
      <c r="B56" s="26"/>
      <c r="C56" s="26"/>
      <c r="D56" s="26"/>
      <c r="E56" s="26"/>
      <c r="F56" s="26"/>
      <c r="G56" s="26"/>
      <c r="H56" s="26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26"/>
      <c r="B57" s="26" t="s">
        <v>52</v>
      </c>
      <c r="C57" s="26"/>
      <c r="D57" s="26"/>
      <c r="E57" s="26"/>
      <c r="F57" s="26"/>
      <c r="G57" s="26"/>
      <c r="H57" s="26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12"/>
      <c r="B58" s="12"/>
      <c r="C58" s="12"/>
      <c r="D58" s="12"/>
      <c r="E58" s="12"/>
      <c r="F58" s="12"/>
      <c r="G58" s="12"/>
      <c r="H58" s="12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26" t="s">
        <v>56</v>
      </c>
      <c r="B59" s="26"/>
      <c r="C59" s="26"/>
      <c r="D59" s="26"/>
      <c r="E59" s="26"/>
      <c r="F59" s="26"/>
      <c r="G59" s="26"/>
      <c r="H59" s="26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12"/>
      <c r="B60" s="12"/>
      <c r="C60" s="12"/>
      <c r="D60" s="12"/>
      <c r="E60" s="12"/>
      <c r="F60" s="12"/>
      <c r="G60" s="12"/>
      <c r="H60" s="12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26" t="s">
        <v>57</v>
      </c>
      <c r="B61" s="26"/>
      <c r="C61" s="26"/>
      <c r="D61" s="26"/>
      <c r="E61" s="26"/>
      <c r="F61" s="26"/>
      <c r="G61" s="26"/>
      <c r="H61" s="26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3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29" t="s">
        <v>58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32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29" t="s">
        <v>59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32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29" t="s">
        <v>60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32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29" t="s">
        <v>61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3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ht="15.7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ht="15.75" customHeigh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ht="15.75" customHeigh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ht="15.75" customHeigh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 ht="15.75" customHeigh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 ht="15.75" customHeight="1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 ht="15.75" customHeigh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  <row r="1008" ht="15.75" customHeight="1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  <row r="1009" ht="15.75" customHeigh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</row>
    <row r="1010" ht="15.75" customHeight="1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</row>
    <row r="1011" ht="15.75" customHeight="1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</row>
    <row r="1012" ht="15.75" customHeight="1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</row>
    <row r="1013" ht="15.75" customHeight="1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</row>
    <row r="1014" ht="15.75" customHeight="1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</row>
    <row r="1015" ht="15.75" customHeight="1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</row>
    <row r="1016" ht="15.75" customHeight="1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</row>
    <row r="1017" ht="15.75" customHeight="1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</row>
    <row r="1018" ht="15.75" customHeight="1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</row>
    <row r="1019" ht="15.75" customHeight="1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</row>
    <row r="1020" ht="15.75" customHeight="1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</row>
    <row r="1021" ht="15.75" customHeight="1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</row>
    <row r="1022" ht="15.75" customHeight="1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</row>
    <row r="1023" ht="15.75" customHeight="1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</row>
    <row r="1024" ht="15.75" customHeight="1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</row>
    <row r="1025" ht="15.75" customHeight="1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</row>
    <row r="1026" ht="15.75" customHeight="1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</row>
    <row r="1027" ht="15.75" customHeight="1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</row>
  </sheetData>
  <mergeCells count="18">
    <mergeCell ref="A1:H1"/>
    <mergeCell ref="A2:H2"/>
    <mergeCell ref="A3:H3"/>
    <mergeCell ref="A5:H5"/>
    <mergeCell ref="A7:H7"/>
    <mergeCell ref="A8:H8"/>
    <mergeCell ref="A9:H9"/>
    <mergeCell ref="A42:H42"/>
    <mergeCell ref="A44:H44"/>
    <mergeCell ref="A50:H50"/>
    <mergeCell ref="A52:H52"/>
    <mergeCell ref="A10:A11"/>
    <mergeCell ref="B10:B11"/>
    <mergeCell ref="C10:C11"/>
    <mergeCell ref="D10:D11"/>
    <mergeCell ref="E10:E11"/>
    <mergeCell ref="F10:F11"/>
    <mergeCell ref="G10:H10"/>
  </mergeCells>
  <printOptions horizontalCentered="1"/>
  <pageMargins bottom="0.5511811023622047" footer="0.0" header="0.0" left="0.5118110236220472" right="0.5118110236220472" top="0.7480314960629921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2021-01-27T10:48:44Z</dcterms:created>
  <dc:creator>USER</dc:creator>
</cp:coreProperties>
</file>