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УОР Жетісу\+Жетісу победители доки, договор\ЖЕТІСУ ПРОЕКТЫ ЦПГИ (1)\АЛАЯҚТЫҚ ЦПГИ\"/>
    </mc:Choice>
  </mc:AlternateContent>
  <xr:revisionPtr revIDLastSave="0" documentId="13_ncr:1_{4C9A892F-F280-4EF1-8FD0-89231F5EB7E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definedNames>
    <definedName name="_xlnm.Print_Area" localSheetId="0">Лист1!$A$1:$L$68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F32" i="1"/>
  <c r="F33" i="1"/>
  <c r="H33" i="1" s="1"/>
  <c r="F34" i="1"/>
  <c r="H34" i="1" s="1"/>
  <c r="F35" i="1"/>
  <c r="H35" i="1" s="1"/>
  <c r="F38" i="1"/>
  <c r="H38" i="1" s="1"/>
  <c r="H36" i="1" s="1"/>
  <c r="F39" i="1"/>
  <c r="H39" i="1" s="1"/>
  <c r="F37" i="1"/>
  <c r="H37" i="1" s="1"/>
  <c r="F25" i="1"/>
  <c r="H25" i="1" s="1"/>
  <c r="F26" i="1"/>
  <c r="H26" i="1" s="1"/>
  <c r="F27" i="1"/>
  <c r="F28" i="1"/>
  <c r="H28" i="1" s="1"/>
  <c r="F29" i="1"/>
  <c r="H29" i="1" s="1"/>
  <c r="F30" i="1"/>
  <c r="H30" i="1" s="1"/>
  <c r="F20" i="1"/>
  <c r="H20" i="1" s="1"/>
  <c r="F21" i="1"/>
  <c r="H21" i="1" s="1"/>
  <c r="F22" i="1"/>
  <c r="F23" i="1"/>
  <c r="H23" i="1" s="1"/>
  <c r="F12" i="1"/>
  <c r="F13" i="1"/>
  <c r="H13" i="1" s="1"/>
  <c r="F15" i="1"/>
  <c r="H15" i="1" s="1"/>
  <c r="F16" i="1"/>
  <c r="H16" i="1" s="1"/>
  <c r="F14" i="1"/>
  <c r="H14" i="1" s="1"/>
  <c r="F18" i="1"/>
  <c r="H18" i="1" s="1"/>
  <c r="F19" i="1"/>
  <c r="H19" i="1" s="1"/>
  <c r="H27" i="1"/>
  <c r="F11" i="1"/>
  <c r="F31" i="1" l="1"/>
  <c r="H31" i="1" s="1"/>
  <c r="H22" i="1"/>
  <c r="F17" i="1"/>
  <c r="H17" i="1" s="1"/>
  <c r="F36" i="1"/>
  <c r="F24" i="1"/>
  <c r="H24" i="1" s="1"/>
  <c r="F10" i="1"/>
  <c r="H11" i="1"/>
  <c r="H12" i="1"/>
  <c r="F40" i="1" l="1"/>
  <c r="H40" i="1" s="1"/>
  <c r="H10" i="1"/>
</calcChain>
</file>

<file path=xl/sharedStrings.xml><?xml version="1.0" encoding="utf-8"?>
<sst xmlns="http://schemas.openxmlformats.org/spreadsheetml/2006/main" count="116" uniqueCount="96">
  <si>
    <t>№</t>
  </si>
  <si>
    <t xml:space="preserve">                                                        М.П.</t>
  </si>
  <si>
    <t>Шығыс бөліктері</t>
  </si>
  <si>
    <t>Өлшем бірлігі</t>
  </si>
  <si>
    <t>Саны</t>
  </si>
  <si>
    <t>Құны, теңгемен</t>
  </si>
  <si>
    <t>Қаржыландыру көздері</t>
  </si>
  <si>
    <t>Грант қаражаттары</t>
  </si>
  <si>
    <t>Қорытынды:</t>
  </si>
  <si>
    <r>
      <t xml:space="preserve">№ </t>
    </r>
    <r>
      <rPr>
        <sz val="12"/>
        <color theme="1"/>
        <rFont val="Times New Roman"/>
        <family val="1"/>
        <charset val="204"/>
      </rPr>
      <t xml:space="preserve">2 Қосымшамен таныстым және келісемін: </t>
    </r>
  </si>
  <si>
    <t>Грант беруші:</t>
  </si>
  <si>
    <t xml:space="preserve">«Азаматтық бастамаларды қолдау орталығы» КЕАҚ </t>
  </si>
  <si>
    <t>Әлеуметтік жобаны іске асыруға арналған шығындар сметасы</t>
  </si>
  <si>
    <t>Барлығы, теңгемен</t>
  </si>
  <si>
    <t>Өтініш беруші (өз салымы)</t>
  </si>
  <si>
    <t>Жобаларды басқару департаментінің бас менеджері</t>
  </si>
  <si>
    <t>Басқарма Төрағасы</t>
  </si>
  <si>
    <t>Басқарма Төрағасының орынбасары</t>
  </si>
  <si>
    <t>Жобаларды басқару департаментінің директоры</t>
  </si>
  <si>
    <t>______________ Дангилова М.Б.</t>
  </si>
  <si>
    <t>«     » шілде 2023 жылғы №___ 
Грант беру жөніндегі Келісімшарттың  
№ 2 Қосымшасы</t>
  </si>
  <si>
    <r>
      <t>Грант алушы:</t>
    </r>
    <r>
      <rPr>
        <sz val="14"/>
        <color theme="1"/>
        <rFont val="Times New Roman"/>
        <family val="1"/>
        <charset val="204"/>
      </rPr>
      <t xml:space="preserve"> «Жас ұрпақ» жастар қоғамдық бірлестігі</t>
    </r>
  </si>
  <si>
    <r>
      <t xml:space="preserve">Грант тақырыбы: </t>
    </r>
    <r>
      <rPr>
        <sz val="14"/>
        <color theme="1"/>
        <rFont val="Times New Roman"/>
        <family val="1"/>
        <charset val="204"/>
      </rPr>
      <t>«Алаяқ.kz» Алаяқтарға Алданба</t>
    </r>
  </si>
  <si>
    <r>
      <t xml:space="preserve">Грант сомасы: </t>
    </r>
    <r>
      <rPr>
        <sz val="14"/>
        <color theme="1"/>
        <rFont val="Times New Roman"/>
        <family val="1"/>
        <charset val="204"/>
      </rPr>
      <t>6 000 000 (алты миллион) теңге</t>
    </r>
  </si>
  <si>
    <t>Грант алушы: "Жас ұрпақ" жастар қоғамдық бірлестігі</t>
  </si>
  <si>
    <t>Әкімшілік шығындар</t>
  </si>
  <si>
    <t>Жоба жетекші</t>
  </si>
  <si>
    <t>ай</t>
  </si>
  <si>
    <t>Жоба үйлестірушісі</t>
  </si>
  <si>
    <t>Бухгалтер</t>
  </si>
  <si>
    <t>Әлеуметтік салық</t>
  </si>
  <si>
    <t>МӘМС (ОСМС)</t>
  </si>
  <si>
    <t>топтама</t>
  </si>
  <si>
    <t>Пошта шығыны</t>
  </si>
  <si>
    <t>қызмет</t>
  </si>
  <si>
    <t>1.1</t>
  </si>
  <si>
    <t>1.2</t>
  </si>
  <si>
    <t>1.3</t>
  </si>
  <si>
    <t>1.4</t>
  </si>
  <si>
    <t>1.5</t>
  </si>
  <si>
    <t>Бейнеоператор, әлеуметтік желімен жұмыс істеу маманы</t>
  </si>
  <si>
    <t xml:space="preserve">Банк шығындары 1% </t>
  </si>
  <si>
    <t>Картридждерді толтыру</t>
  </si>
  <si>
    <t>Кеңсе тауарлары</t>
  </si>
  <si>
    <t>2.1</t>
  </si>
  <si>
    <t>2.2</t>
  </si>
  <si>
    <t>2.3</t>
  </si>
  <si>
    <t>2.4</t>
  </si>
  <si>
    <t>2.5</t>
  </si>
  <si>
    <t>2.7</t>
  </si>
  <si>
    <t>Ауызсу</t>
  </si>
  <si>
    <t>дана</t>
  </si>
  <si>
    <t>1.</t>
  </si>
  <si>
    <t>2.</t>
  </si>
  <si>
    <t>3.</t>
  </si>
  <si>
    <t>Қызметкерлердің жалақысы</t>
  </si>
  <si>
    <t>Тікелей шығындар</t>
  </si>
  <si>
    <t>«Алаяқ.kz» порталының қызметі интернет хостинг</t>
  </si>
  <si>
    <t>Контент түсіру, тарату. Подкаст</t>
  </si>
  <si>
    <t>«Sauat» бейнесабақтар жиынтығы</t>
  </si>
  <si>
    <t>«Sauat» тікелей эфирде кездесу.</t>
  </si>
  <si>
    <t>Қаржы, Заңгер  мамандарының «Онлайн қолдау» орталығы. 2 маман</t>
  </si>
  <si>
    <t>шығарылым</t>
  </si>
  <si>
    <t>Үлестірмелі папка</t>
  </si>
  <si>
    <t>3.1</t>
  </si>
  <si>
    <t>3.2</t>
  </si>
  <si>
    <t>3.3</t>
  </si>
  <si>
    <t>3.4</t>
  </si>
  <si>
    <t>3.5</t>
  </si>
  <si>
    <t>3.6</t>
  </si>
  <si>
    <t>Іс сапар</t>
  </si>
  <si>
    <t>Жобаның аралық және жылдық қорытынды жиыны. Талдықорған  қ.</t>
  </si>
  <si>
    <t>4.</t>
  </si>
  <si>
    <t>Жиын орнын жалға алу</t>
  </si>
  <si>
    <t>Фуршет 100 адам</t>
  </si>
  <si>
    <t>Лэд экран жалға алу</t>
  </si>
  <si>
    <t>Қатысушылар жолақысы</t>
  </si>
  <si>
    <t>4.1</t>
  </si>
  <si>
    <t>4.2</t>
  </si>
  <si>
    <t>4.3</t>
  </si>
  <si>
    <t>4.4</t>
  </si>
  <si>
    <t>5.</t>
  </si>
  <si>
    <t>5.1</t>
  </si>
  <si>
    <t>5.2</t>
  </si>
  <si>
    <t>5.3</t>
  </si>
  <si>
    <t>Тәулікақы 2 адам (2 АЕК * 2)</t>
  </si>
  <si>
    <t>Тұрғынжай 2 адам (4 АЕК * 2)</t>
  </si>
  <si>
    <t>Жолақысы 2 адам (бару/қайту * 2)</t>
  </si>
  <si>
    <t>жолақы</t>
  </si>
  <si>
    <t>1.6</t>
  </si>
  <si>
    <t>Принтер</t>
  </si>
  <si>
    <t xml:space="preserve"> Бірлестік төрайымы _________________ Калиева Б. А.</t>
  </si>
  <si>
    <t>______________ Оспанова А. К.</t>
  </si>
  <si>
    <t>______________  Ашкин А. А.</t>
  </si>
  <si>
    <t>______________ Ахатаева Р. А.</t>
  </si>
  <si>
    <t>______________ Дайырбекова М.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</si>
</sst>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3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view="pageBreakPreview" zoomScale="90" zoomScaleNormal="50" zoomScaleSheetLayoutView="90" workbookViewId="0">
      <selection activeCell="C61" sqref="C61"/>
    </sheetView>
  </sheetViews>
  <sheetFormatPr defaultRowHeight="15" x14ac:dyDescent="0.25"/>
  <cols>
    <col min="1" max="1" width="5.85546875" style="16" customWidth="1"/>
    <col min="2" max="2" width="45.5703125" customWidth="1"/>
    <col min="3" max="3" width="17.42578125" customWidth="1"/>
    <col min="4" max="4" width="17.5703125" customWidth="1"/>
    <col min="5" max="5" width="18" customWidth="1"/>
    <col min="6" max="6" width="14.7109375" customWidth="1"/>
    <col min="7" max="7" width="17.28515625" customWidth="1"/>
    <col min="8" max="8" width="14.85546875" customWidth="1"/>
  </cols>
  <sheetData>
    <row r="1" spans="1:8" ht="81.75" customHeight="1" x14ac:dyDescent="0.25">
      <c r="A1" s="26" t="s">
        <v>20</v>
      </c>
      <c r="B1" s="26"/>
      <c r="C1" s="26"/>
      <c r="D1" s="26"/>
      <c r="E1" s="26"/>
      <c r="F1" s="26"/>
      <c r="G1" s="26"/>
      <c r="H1" s="26"/>
    </row>
    <row r="2" spans="1:8" ht="15.75" x14ac:dyDescent="0.25">
      <c r="A2" s="10"/>
    </row>
    <row r="3" spans="1:8" ht="18.75" x14ac:dyDescent="0.25">
      <c r="A3" s="27" t="s">
        <v>12</v>
      </c>
      <c r="B3" s="27"/>
      <c r="C3" s="27"/>
      <c r="D3" s="27"/>
      <c r="E3" s="27"/>
      <c r="F3" s="27"/>
      <c r="G3" s="27"/>
      <c r="H3" s="27"/>
    </row>
    <row r="4" spans="1:8" ht="15.75" x14ac:dyDescent="0.25">
      <c r="A4" s="1"/>
    </row>
    <row r="5" spans="1:8" s="4" customFormat="1" ht="18.75" x14ac:dyDescent="0.25">
      <c r="A5" s="28" t="s">
        <v>21</v>
      </c>
      <c r="B5" s="28"/>
      <c r="C5" s="28"/>
      <c r="D5" s="28"/>
      <c r="E5" s="28"/>
      <c r="F5" s="28"/>
      <c r="G5" s="28"/>
      <c r="H5" s="28"/>
    </row>
    <row r="6" spans="1:8" s="4" customFormat="1" ht="18.75" x14ac:dyDescent="0.25">
      <c r="A6" s="28" t="s">
        <v>22</v>
      </c>
      <c r="B6" s="28"/>
      <c r="C6" s="28"/>
      <c r="D6" s="28"/>
      <c r="E6" s="28"/>
      <c r="F6" s="28"/>
      <c r="G6" s="28"/>
      <c r="H6" s="28"/>
    </row>
    <row r="7" spans="1:8" s="4" customFormat="1" ht="18.75" x14ac:dyDescent="0.25">
      <c r="A7" s="28" t="s">
        <v>23</v>
      </c>
      <c r="B7" s="28"/>
      <c r="C7" s="28"/>
      <c r="D7" s="28"/>
      <c r="E7" s="28"/>
      <c r="F7" s="28"/>
      <c r="G7" s="28"/>
      <c r="H7" s="28"/>
    </row>
    <row r="8" spans="1:8" ht="31.5" customHeight="1" x14ac:dyDescent="0.25">
      <c r="A8" s="25" t="s">
        <v>0</v>
      </c>
      <c r="B8" s="25" t="s">
        <v>2</v>
      </c>
      <c r="C8" s="25" t="s">
        <v>3</v>
      </c>
      <c r="D8" s="25" t="s">
        <v>4</v>
      </c>
      <c r="E8" s="25" t="s">
        <v>5</v>
      </c>
      <c r="F8" s="25" t="s">
        <v>13</v>
      </c>
      <c r="G8" s="25" t="s">
        <v>6</v>
      </c>
      <c r="H8" s="25"/>
    </row>
    <row r="9" spans="1:8" ht="56.25" x14ac:dyDescent="0.25">
      <c r="A9" s="25"/>
      <c r="B9" s="25"/>
      <c r="C9" s="25"/>
      <c r="D9" s="25"/>
      <c r="E9" s="25"/>
      <c r="F9" s="25"/>
      <c r="G9" s="2" t="s">
        <v>14</v>
      </c>
      <c r="H9" s="2" t="s">
        <v>7</v>
      </c>
    </row>
    <row r="10" spans="1:8" ht="15.75" x14ac:dyDescent="0.25">
      <c r="A10" s="8" t="s">
        <v>52</v>
      </c>
      <c r="B10" s="7" t="s">
        <v>55</v>
      </c>
      <c r="C10" s="8"/>
      <c r="D10" s="8"/>
      <c r="E10" s="8"/>
      <c r="F10" s="8">
        <f>F11+F12+F13+F15+F16+F14</f>
        <v>1647600</v>
      </c>
      <c r="G10" s="8"/>
      <c r="H10" s="8">
        <f>H11+H12+H13+H14+H15+H16</f>
        <v>1647600</v>
      </c>
    </row>
    <row r="11" spans="1:8" ht="15.75" x14ac:dyDescent="0.25">
      <c r="A11" s="11" t="s">
        <v>35</v>
      </c>
      <c r="B11" s="5" t="s">
        <v>26</v>
      </c>
      <c r="C11" s="6" t="s">
        <v>27</v>
      </c>
      <c r="D11" s="6">
        <v>4</v>
      </c>
      <c r="E11" s="6">
        <v>120000</v>
      </c>
      <c r="F11" s="6">
        <f>E11*D11</f>
        <v>480000</v>
      </c>
      <c r="G11" s="6"/>
      <c r="H11" s="6">
        <f>F11</f>
        <v>480000</v>
      </c>
    </row>
    <row r="12" spans="1:8" ht="15.75" x14ac:dyDescent="0.25">
      <c r="A12" s="11" t="s">
        <v>36</v>
      </c>
      <c r="B12" s="5" t="s">
        <v>28</v>
      </c>
      <c r="C12" s="6" t="s">
        <v>27</v>
      </c>
      <c r="D12" s="6">
        <v>4</v>
      </c>
      <c r="E12" s="20">
        <v>120000</v>
      </c>
      <c r="F12" s="6">
        <f t="shared" ref="F12:F35" si="0">E12*D12</f>
        <v>480000</v>
      </c>
      <c r="G12" s="6"/>
      <c r="H12" s="6">
        <f t="shared" ref="H12:H40" si="1">F12</f>
        <v>480000</v>
      </c>
    </row>
    <row r="13" spans="1:8" ht="15.75" x14ac:dyDescent="0.25">
      <c r="A13" s="11" t="s">
        <v>37</v>
      </c>
      <c r="B13" s="5" t="s">
        <v>29</v>
      </c>
      <c r="C13" s="6" t="s">
        <v>27</v>
      </c>
      <c r="D13" s="6">
        <v>4</v>
      </c>
      <c r="E13" s="20">
        <v>50000</v>
      </c>
      <c r="F13" s="6">
        <f t="shared" si="0"/>
        <v>200000</v>
      </c>
      <c r="G13" s="6"/>
      <c r="H13" s="6">
        <f t="shared" si="1"/>
        <v>200000</v>
      </c>
    </row>
    <row r="14" spans="1:8" ht="31.5" x14ac:dyDescent="0.25">
      <c r="A14" s="11" t="s">
        <v>38</v>
      </c>
      <c r="B14" s="5" t="s">
        <v>40</v>
      </c>
      <c r="C14" s="6" t="s">
        <v>27</v>
      </c>
      <c r="D14" s="6">
        <v>4</v>
      </c>
      <c r="E14" s="6">
        <v>87500</v>
      </c>
      <c r="F14" s="6">
        <f>E14*D14</f>
        <v>350000</v>
      </c>
      <c r="G14" s="6"/>
      <c r="H14" s="6">
        <f>F14</f>
        <v>350000</v>
      </c>
    </row>
    <row r="15" spans="1:8" ht="15.75" x14ac:dyDescent="0.25">
      <c r="A15" s="11" t="s">
        <v>39</v>
      </c>
      <c r="B15" s="5" t="s">
        <v>30</v>
      </c>
      <c r="C15" s="6" t="s">
        <v>27</v>
      </c>
      <c r="D15" s="6">
        <v>4</v>
      </c>
      <c r="E15" s="6">
        <v>24970</v>
      </c>
      <c r="F15" s="6">
        <f t="shared" si="0"/>
        <v>99880</v>
      </c>
      <c r="G15" s="6"/>
      <c r="H15" s="6">
        <f t="shared" si="1"/>
        <v>99880</v>
      </c>
    </row>
    <row r="16" spans="1:8" ht="15.75" x14ac:dyDescent="0.25">
      <c r="A16" s="11" t="s">
        <v>89</v>
      </c>
      <c r="B16" s="5" t="s">
        <v>31</v>
      </c>
      <c r="C16" s="6" t="s">
        <v>27</v>
      </c>
      <c r="D16" s="6">
        <v>4</v>
      </c>
      <c r="E16" s="6">
        <v>9430</v>
      </c>
      <c r="F16" s="6">
        <f t="shared" si="0"/>
        <v>37720</v>
      </c>
      <c r="G16" s="6"/>
      <c r="H16" s="6">
        <f t="shared" si="1"/>
        <v>37720</v>
      </c>
    </row>
    <row r="17" spans="1:8" ht="15.75" x14ac:dyDescent="0.25">
      <c r="A17" s="17" t="s">
        <v>53</v>
      </c>
      <c r="B17" s="7" t="s">
        <v>25</v>
      </c>
      <c r="C17" s="6"/>
      <c r="D17" s="6"/>
      <c r="E17" s="6"/>
      <c r="F17" s="8">
        <f>F18+F19+F20+F21+F22+F23</f>
        <v>458000</v>
      </c>
      <c r="G17" s="6"/>
      <c r="H17" s="8">
        <f t="shared" si="1"/>
        <v>458000</v>
      </c>
    </row>
    <row r="18" spans="1:8" ht="15.75" x14ac:dyDescent="0.25">
      <c r="A18" s="11" t="s">
        <v>44</v>
      </c>
      <c r="B18" s="5" t="s">
        <v>33</v>
      </c>
      <c r="C18" s="6" t="s">
        <v>34</v>
      </c>
      <c r="D18" s="6">
        <v>4</v>
      </c>
      <c r="E18" s="6">
        <v>5000</v>
      </c>
      <c r="F18" s="6">
        <f t="shared" si="0"/>
        <v>20000</v>
      </c>
      <c r="G18" s="6"/>
      <c r="H18" s="6">
        <f t="shared" si="1"/>
        <v>20000</v>
      </c>
    </row>
    <row r="19" spans="1:8" ht="15.75" x14ac:dyDescent="0.25">
      <c r="A19" s="11" t="s">
        <v>45</v>
      </c>
      <c r="B19" s="5" t="s">
        <v>42</v>
      </c>
      <c r="C19" s="6" t="s">
        <v>34</v>
      </c>
      <c r="D19" s="6">
        <v>3</v>
      </c>
      <c r="E19" s="6">
        <v>4000</v>
      </c>
      <c r="F19" s="6">
        <f t="shared" si="0"/>
        <v>12000</v>
      </c>
      <c r="G19" s="6"/>
      <c r="H19" s="6">
        <f t="shared" si="1"/>
        <v>12000</v>
      </c>
    </row>
    <row r="20" spans="1:8" ht="15.75" x14ac:dyDescent="0.25">
      <c r="A20" s="11" t="s">
        <v>46</v>
      </c>
      <c r="B20" s="5" t="s">
        <v>43</v>
      </c>
      <c r="C20" s="6" t="s">
        <v>32</v>
      </c>
      <c r="D20" s="6">
        <v>1</v>
      </c>
      <c r="E20" s="6">
        <v>100000</v>
      </c>
      <c r="F20" s="6">
        <f t="shared" si="0"/>
        <v>100000</v>
      </c>
      <c r="G20" s="6"/>
      <c r="H20" s="6">
        <f t="shared" si="1"/>
        <v>100000</v>
      </c>
    </row>
    <row r="21" spans="1:8" ht="15.75" x14ac:dyDescent="0.25">
      <c r="A21" s="11" t="s">
        <v>47</v>
      </c>
      <c r="B21" s="5" t="s">
        <v>41</v>
      </c>
      <c r="C21" s="6" t="s">
        <v>34</v>
      </c>
      <c r="D21" s="6">
        <v>4</v>
      </c>
      <c r="E21" s="6">
        <v>18000</v>
      </c>
      <c r="F21" s="6">
        <f t="shared" si="0"/>
        <v>72000</v>
      </c>
      <c r="G21" s="6"/>
      <c r="H21" s="6">
        <f t="shared" si="1"/>
        <v>72000</v>
      </c>
    </row>
    <row r="22" spans="1:8" ht="15.75" x14ac:dyDescent="0.25">
      <c r="A22" s="11" t="s">
        <v>48</v>
      </c>
      <c r="B22" s="5" t="s">
        <v>90</v>
      </c>
      <c r="C22" s="6" t="s">
        <v>51</v>
      </c>
      <c r="D22" s="6">
        <v>1</v>
      </c>
      <c r="E22" s="6">
        <v>240000</v>
      </c>
      <c r="F22" s="6">
        <f t="shared" si="0"/>
        <v>240000</v>
      </c>
      <c r="G22" s="6"/>
      <c r="H22" s="6">
        <f t="shared" si="1"/>
        <v>240000</v>
      </c>
    </row>
    <row r="23" spans="1:8" ht="15.75" x14ac:dyDescent="0.25">
      <c r="A23" s="11" t="s">
        <v>49</v>
      </c>
      <c r="B23" s="5" t="s">
        <v>50</v>
      </c>
      <c r="C23" s="6" t="s">
        <v>51</v>
      </c>
      <c r="D23" s="6">
        <v>80</v>
      </c>
      <c r="E23" s="6">
        <v>175</v>
      </c>
      <c r="F23" s="6">
        <f t="shared" si="0"/>
        <v>14000</v>
      </c>
      <c r="G23" s="8"/>
      <c r="H23" s="6">
        <f t="shared" si="1"/>
        <v>14000</v>
      </c>
    </row>
    <row r="24" spans="1:8" ht="15.75" x14ac:dyDescent="0.25">
      <c r="A24" s="8" t="s">
        <v>54</v>
      </c>
      <c r="B24" s="7" t="s">
        <v>56</v>
      </c>
      <c r="C24" s="8"/>
      <c r="D24" s="8"/>
      <c r="E24" s="8"/>
      <c r="F24" s="8">
        <f>F25+F26+F27+F28+F29+F30</f>
        <v>2563200</v>
      </c>
      <c r="G24" s="8"/>
      <c r="H24" s="8">
        <f t="shared" si="1"/>
        <v>2563200</v>
      </c>
    </row>
    <row r="25" spans="1:8" ht="31.5" x14ac:dyDescent="0.25">
      <c r="A25" s="11" t="s">
        <v>64</v>
      </c>
      <c r="B25" s="5" t="s">
        <v>57</v>
      </c>
      <c r="C25" s="18" t="s">
        <v>34</v>
      </c>
      <c r="D25" s="6">
        <v>4</v>
      </c>
      <c r="E25" s="6">
        <v>60000</v>
      </c>
      <c r="F25" s="6">
        <f t="shared" si="0"/>
        <v>240000</v>
      </c>
      <c r="G25" s="8"/>
      <c r="H25" s="6">
        <f t="shared" si="1"/>
        <v>240000</v>
      </c>
    </row>
    <row r="26" spans="1:8" ht="15.75" x14ac:dyDescent="0.25">
      <c r="A26" s="11" t="s">
        <v>65</v>
      </c>
      <c r="B26" s="5" t="s">
        <v>58</v>
      </c>
      <c r="C26" s="18" t="s">
        <v>62</v>
      </c>
      <c r="D26" s="6">
        <v>10</v>
      </c>
      <c r="E26" s="6">
        <v>50000</v>
      </c>
      <c r="F26" s="6">
        <f t="shared" si="0"/>
        <v>500000</v>
      </c>
      <c r="G26" s="8"/>
      <c r="H26" s="6">
        <f t="shared" si="1"/>
        <v>500000</v>
      </c>
    </row>
    <row r="27" spans="1:8" ht="15.75" x14ac:dyDescent="0.25">
      <c r="A27" s="11" t="s">
        <v>66</v>
      </c>
      <c r="B27" s="5" t="s">
        <v>59</v>
      </c>
      <c r="C27" s="18" t="s">
        <v>62</v>
      </c>
      <c r="D27" s="6">
        <v>10</v>
      </c>
      <c r="E27" s="6">
        <v>75000</v>
      </c>
      <c r="F27" s="6">
        <f t="shared" si="0"/>
        <v>750000</v>
      </c>
      <c r="G27" s="8"/>
      <c r="H27" s="6">
        <f t="shared" si="1"/>
        <v>750000</v>
      </c>
    </row>
    <row r="28" spans="1:8" ht="15.75" x14ac:dyDescent="0.25">
      <c r="A28" s="11" t="s">
        <v>67</v>
      </c>
      <c r="B28" s="5" t="s">
        <v>60</v>
      </c>
      <c r="C28" s="18" t="s">
        <v>62</v>
      </c>
      <c r="D28" s="6">
        <v>5</v>
      </c>
      <c r="E28" s="6">
        <v>150000</v>
      </c>
      <c r="F28" s="6">
        <f t="shared" si="0"/>
        <v>750000</v>
      </c>
      <c r="G28" s="8"/>
      <c r="H28" s="6">
        <f t="shared" si="1"/>
        <v>750000</v>
      </c>
    </row>
    <row r="29" spans="1:8" ht="35.450000000000003" customHeight="1" x14ac:dyDescent="0.25">
      <c r="A29" s="11" t="s">
        <v>68</v>
      </c>
      <c r="B29" s="5" t="s">
        <v>61</v>
      </c>
      <c r="C29" s="18" t="s">
        <v>34</v>
      </c>
      <c r="D29" s="6">
        <v>2</v>
      </c>
      <c r="E29" s="6">
        <v>120000</v>
      </c>
      <c r="F29" s="6">
        <f t="shared" si="0"/>
        <v>240000</v>
      </c>
      <c r="G29" s="8"/>
      <c r="H29" s="6">
        <f t="shared" si="1"/>
        <v>240000</v>
      </c>
    </row>
    <row r="30" spans="1:8" ht="15.75" x14ac:dyDescent="0.25">
      <c r="A30" s="11" t="s">
        <v>69</v>
      </c>
      <c r="B30" s="5" t="s">
        <v>63</v>
      </c>
      <c r="C30" s="6" t="s">
        <v>51</v>
      </c>
      <c r="D30" s="6">
        <v>50</v>
      </c>
      <c r="E30" s="6">
        <v>1664</v>
      </c>
      <c r="F30" s="6">
        <f t="shared" si="0"/>
        <v>83200</v>
      </c>
      <c r="G30" s="8"/>
      <c r="H30" s="6">
        <f t="shared" si="1"/>
        <v>83200</v>
      </c>
    </row>
    <row r="31" spans="1:8" ht="55.5" customHeight="1" x14ac:dyDescent="0.25">
      <c r="A31" s="17" t="s">
        <v>72</v>
      </c>
      <c r="B31" s="7" t="s">
        <v>71</v>
      </c>
      <c r="C31" s="6"/>
      <c r="D31" s="6"/>
      <c r="E31" s="6"/>
      <c r="F31" s="8">
        <f>F32+F33+F34+F35</f>
        <v>850000</v>
      </c>
      <c r="G31" s="8"/>
      <c r="H31" s="8">
        <f t="shared" si="1"/>
        <v>850000</v>
      </c>
    </row>
    <row r="32" spans="1:8" ht="15.75" x14ac:dyDescent="0.25">
      <c r="A32" s="11" t="s">
        <v>77</v>
      </c>
      <c r="B32" s="5" t="s">
        <v>73</v>
      </c>
      <c r="C32" s="6" t="s">
        <v>34</v>
      </c>
      <c r="D32" s="6">
        <v>1</v>
      </c>
      <c r="E32" s="6">
        <v>50000</v>
      </c>
      <c r="F32" s="6">
        <f t="shared" si="0"/>
        <v>50000</v>
      </c>
      <c r="G32" s="8"/>
      <c r="H32" s="6">
        <f>F32</f>
        <v>50000</v>
      </c>
    </row>
    <row r="33" spans="1:8" ht="15.75" x14ac:dyDescent="0.25">
      <c r="A33" s="11" t="s">
        <v>78</v>
      </c>
      <c r="B33" s="5" t="s">
        <v>74</v>
      </c>
      <c r="C33" s="6" t="s">
        <v>34</v>
      </c>
      <c r="D33" s="6">
        <v>100</v>
      </c>
      <c r="E33" s="6">
        <v>3000</v>
      </c>
      <c r="F33" s="6">
        <f t="shared" si="0"/>
        <v>300000</v>
      </c>
      <c r="G33" s="8"/>
      <c r="H33" s="6">
        <f t="shared" ref="H33:H35" si="2">F33</f>
        <v>300000</v>
      </c>
    </row>
    <row r="34" spans="1:8" ht="15.75" x14ac:dyDescent="0.25">
      <c r="A34" s="11" t="s">
        <v>79</v>
      </c>
      <c r="B34" s="5" t="s">
        <v>75</v>
      </c>
      <c r="C34" s="6" t="s">
        <v>34</v>
      </c>
      <c r="D34" s="6">
        <v>2</v>
      </c>
      <c r="E34" s="6">
        <v>150000</v>
      </c>
      <c r="F34" s="6">
        <f t="shared" si="0"/>
        <v>300000</v>
      </c>
      <c r="G34" s="8"/>
      <c r="H34" s="6">
        <f t="shared" si="2"/>
        <v>300000</v>
      </c>
    </row>
    <row r="35" spans="1:8" ht="15.75" x14ac:dyDescent="0.25">
      <c r="A35" s="11" t="s">
        <v>80</v>
      </c>
      <c r="B35" s="5" t="s">
        <v>76</v>
      </c>
      <c r="C35" s="6" t="s">
        <v>88</v>
      </c>
      <c r="D35" s="6">
        <v>50</v>
      </c>
      <c r="E35" s="6">
        <v>4000</v>
      </c>
      <c r="F35" s="6">
        <f t="shared" si="0"/>
        <v>200000</v>
      </c>
      <c r="G35" s="8"/>
      <c r="H35" s="6">
        <f t="shared" si="2"/>
        <v>200000</v>
      </c>
    </row>
    <row r="36" spans="1:8" ht="15.75" x14ac:dyDescent="0.25">
      <c r="A36" s="8" t="s">
        <v>81</v>
      </c>
      <c r="B36" s="7" t="s">
        <v>70</v>
      </c>
      <c r="C36" s="8"/>
      <c r="D36" s="8"/>
      <c r="E36" s="8"/>
      <c r="F36" s="8">
        <f>F37+F38+F39</f>
        <v>481200</v>
      </c>
      <c r="G36" s="8"/>
      <c r="H36" s="8">
        <f>H37+H38+H39</f>
        <v>481200</v>
      </c>
    </row>
    <row r="37" spans="1:8" ht="15.75" x14ac:dyDescent="0.25">
      <c r="A37" s="11" t="s">
        <v>82</v>
      </c>
      <c r="B37" s="5" t="s">
        <v>85</v>
      </c>
      <c r="C37" s="6" t="s">
        <v>34</v>
      </c>
      <c r="D37" s="6">
        <v>8</v>
      </c>
      <c r="E37" s="6">
        <v>27600</v>
      </c>
      <c r="F37" s="6">
        <f>E37*D37</f>
        <v>220800</v>
      </c>
      <c r="G37" s="8"/>
      <c r="H37" s="6">
        <f t="shared" si="1"/>
        <v>220800</v>
      </c>
    </row>
    <row r="38" spans="1:8" ht="15.75" x14ac:dyDescent="0.25">
      <c r="A38" s="11" t="s">
        <v>83</v>
      </c>
      <c r="B38" s="5" t="s">
        <v>87</v>
      </c>
      <c r="C38" s="6" t="s">
        <v>34</v>
      </c>
      <c r="D38" s="6">
        <v>1</v>
      </c>
      <c r="E38" s="6">
        <v>150000</v>
      </c>
      <c r="F38" s="6">
        <f t="shared" ref="F38:F39" si="3">E38*D38</f>
        <v>150000</v>
      </c>
      <c r="G38" s="8"/>
      <c r="H38" s="6">
        <f t="shared" si="1"/>
        <v>150000</v>
      </c>
    </row>
    <row r="39" spans="1:8" ht="15.75" x14ac:dyDescent="0.25">
      <c r="A39" s="11" t="s">
        <v>84</v>
      </c>
      <c r="B39" s="5" t="s">
        <v>86</v>
      </c>
      <c r="C39" s="6" t="s">
        <v>34</v>
      </c>
      <c r="D39" s="6">
        <v>8</v>
      </c>
      <c r="E39" s="6">
        <v>13800</v>
      </c>
      <c r="F39" s="6">
        <f t="shared" si="3"/>
        <v>110400</v>
      </c>
      <c r="G39" s="8"/>
      <c r="H39" s="6">
        <f t="shared" si="1"/>
        <v>110400</v>
      </c>
    </row>
    <row r="40" spans="1:8" ht="15.75" x14ac:dyDescent="0.25">
      <c r="A40" s="6"/>
      <c r="B40" s="9" t="s">
        <v>8</v>
      </c>
      <c r="C40" s="19"/>
      <c r="D40" s="19"/>
      <c r="E40" s="19"/>
      <c r="F40" s="8">
        <f>F36+F31+F24+F17+F10</f>
        <v>6000000</v>
      </c>
      <c r="G40" s="8"/>
      <c r="H40" s="8">
        <f t="shared" si="1"/>
        <v>6000000</v>
      </c>
    </row>
    <row r="41" spans="1:8" ht="15.75" x14ac:dyDescent="0.25">
      <c r="A41" s="22" t="s">
        <v>9</v>
      </c>
      <c r="B41" s="22"/>
      <c r="C41" s="22"/>
      <c r="D41" s="22"/>
      <c r="E41" s="22"/>
      <c r="F41" s="22"/>
      <c r="G41" s="22"/>
      <c r="H41" s="22"/>
    </row>
    <row r="42" spans="1:8" s="4" customFormat="1" ht="15.75" x14ac:dyDescent="0.25">
      <c r="A42" s="23" t="s">
        <v>24</v>
      </c>
      <c r="B42" s="23"/>
      <c r="C42" s="23"/>
      <c r="D42" s="23"/>
      <c r="E42" s="23"/>
      <c r="F42" s="23"/>
      <c r="G42" s="23"/>
      <c r="H42" s="23"/>
    </row>
    <row r="43" spans="1:8" s="4" customFormat="1" ht="15.75" x14ac:dyDescent="0.25">
      <c r="A43" s="12"/>
    </row>
    <row r="44" spans="1:8" s="4" customFormat="1" ht="15.75" x14ac:dyDescent="0.25">
      <c r="A44" s="24" t="s">
        <v>91</v>
      </c>
      <c r="B44" s="24"/>
      <c r="C44" s="24"/>
      <c r="D44" s="24"/>
      <c r="E44" s="24"/>
      <c r="F44" s="24"/>
      <c r="G44" s="24"/>
      <c r="H44" s="24"/>
    </row>
    <row r="45" spans="1:8" ht="24.75" customHeight="1" x14ac:dyDescent="0.25">
      <c r="A45" s="13" t="s">
        <v>1</v>
      </c>
    </row>
    <row r="46" spans="1:8" ht="15.75" x14ac:dyDescent="0.25">
      <c r="A46" s="21" t="s">
        <v>10</v>
      </c>
      <c r="B46" s="21"/>
      <c r="C46" s="21"/>
      <c r="D46" s="21"/>
      <c r="E46" s="21"/>
      <c r="F46" s="21"/>
      <c r="G46" s="21"/>
      <c r="H46" s="21"/>
    </row>
    <row r="47" spans="1:8" ht="15.75" x14ac:dyDescent="0.25">
      <c r="A47" s="21" t="s">
        <v>11</v>
      </c>
      <c r="B47" s="21"/>
      <c r="C47" s="21"/>
      <c r="D47" s="21"/>
      <c r="E47" s="21"/>
      <c r="F47" s="21"/>
      <c r="G47" s="21"/>
      <c r="H47" s="21"/>
    </row>
    <row r="48" spans="1:8" ht="15.75" x14ac:dyDescent="0.25">
      <c r="A48" s="1"/>
    </row>
    <row r="49" spans="1:2" ht="15.75" x14ac:dyDescent="0.25">
      <c r="A49" s="1" t="s">
        <v>16</v>
      </c>
    </row>
    <row r="50" spans="1:2" ht="15.75" x14ac:dyDescent="0.25">
      <c r="A50" s="1" t="s">
        <v>92</v>
      </c>
      <c r="B50" s="3"/>
    </row>
    <row r="51" spans="1:2" ht="15.75" x14ac:dyDescent="0.25">
      <c r="A51" s="14"/>
    </row>
    <row r="52" spans="1:2" ht="15.75" x14ac:dyDescent="0.25">
      <c r="A52" s="1" t="s">
        <v>17</v>
      </c>
    </row>
    <row r="53" spans="1:2" ht="15.75" x14ac:dyDescent="0.25">
      <c r="A53" s="1"/>
    </row>
    <row r="54" spans="1:2" ht="15.75" x14ac:dyDescent="0.25">
      <c r="A54" s="1" t="s">
        <v>93</v>
      </c>
      <c r="B54" s="3"/>
    </row>
    <row r="55" spans="1:2" ht="15.75" x14ac:dyDescent="0.25">
      <c r="A55" s="1"/>
    </row>
    <row r="56" spans="1:2" ht="15.75" x14ac:dyDescent="0.25">
      <c r="A56" s="1" t="s">
        <v>18</v>
      </c>
    </row>
    <row r="57" spans="1:2" ht="15.75" x14ac:dyDescent="0.25">
      <c r="A57" s="1"/>
    </row>
    <row r="58" spans="1:2" ht="15.75" x14ac:dyDescent="0.25">
      <c r="A58" s="1" t="s">
        <v>94</v>
      </c>
      <c r="B58" s="3"/>
    </row>
    <row r="59" spans="1:2" x14ac:dyDescent="0.25">
      <c r="A59" s="15"/>
    </row>
    <row r="60" spans="1:2" ht="15.75" x14ac:dyDescent="0.25">
      <c r="A60" s="1" t="s">
        <v>15</v>
      </c>
    </row>
    <row r="61" spans="1:2" ht="15.75" x14ac:dyDescent="0.25">
      <c r="A61" s="1"/>
    </row>
    <row r="62" spans="1:2" ht="15.75" x14ac:dyDescent="0.25">
      <c r="A62" s="1" t="s">
        <v>95</v>
      </c>
      <c r="B62" s="3"/>
    </row>
    <row r="64" spans="1:2" ht="15.75" x14ac:dyDescent="0.25">
      <c r="A64" s="1" t="s">
        <v>15</v>
      </c>
    </row>
    <row r="65" spans="1:2" ht="15.75" x14ac:dyDescent="0.25">
      <c r="A65" s="1"/>
    </row>
    <row r="66" spans="1:2" ht="15.75" x14ac:dyDescent="0.25">
      <c r="A66" s="1" t="s">
        <v>19</v>
      </c>
      <c r="B66" s="3"/>
    </row>
  </sheetData>
  <mergeCells count="17">
    <mergeCell ref="A8:A9"/>
    <mergeCell ref="G8:H8"/>
    <mergeCell ref="A1:H1"/>
    <mergeCell ref="A3:H3"/>
    <mergeCell ref="A5:H5"/>
    <mergeCell ref="A6:H6"/>
    <mergeCell ref="A7:H7"/>
    <mergeCell ref="B8:B9"/>
    <mergeCell ref="C8:C9"/>
    <mergeCell ref="D8:D9"/>
    <mergeCell ref="E8:E9"/>
    <mergeCell ref="F8:F9"/>
    <mergeCell ref="A47:H47"/>
    <mergeCell ref="A41:H41"/>
    <mergeCell ref="A42:H42"/>
    <mergeCell ref="A44:H44"/>
    <mergeCell ref="A46:H4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ЦПГИ</cp:lastModifiedBy>
  <cp:lastPrinted>2021-07-30T05:34:15Z</cp:lastPrinted>
  <dcterms:created xsi:type="dcterms:W3CDTF">2021-01-27T10:48:44Z</dcterms:created>
  <dcterms:modified xsi:type="dcterms:W3CDTF">2023-07-24T02:22:08Z</dcterms:modified>
</cp:coreProperties>
</file>