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48" yWindow="1152" windowWidth="23256" windowHeight="13176"/>
  </bookViews>
  <sheets>
    <sheet name="Лист1" sheetId="1" r:id="rId1"/>
    <sheet name="Лист2" sheetId="2" r:id="rId2"/>
    <sheet name="Лист3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36" i="1"/>
  <c r="F39" i="1"/>
  <c r="H39" i="1" s="1"/>
  <c r="H52" i="1"/>
  <c r="F52" i="1"/>
  <c r="H50" i="1"/>
  <c r="F50" i="1"/>
  <c r="F57" i="1"/>
  <c r="H57" i="1" s="1"/>
  <c r="F56" i="1"/>
  <c r="H56" i="1" s="1"/>
  <c r="F51" i="1"/>
  <c r="H51" i="1" s="1"/>
  <c r="H42" i="1"/>
  <c r="H43" i="1"/>
  <c r="H44" i="1"/>
  <c r="H41" i="1"/>
  <c r="H61" i="1"/>
  <c r="H62" i="1"/>
  <c r="H63" i="1"/>
  <c r="H60" i="1"/>
  <c r="F63" i="1"/>
  <c r="F62" i="1"/>
  <c r="F44" i="1"/>
  <c r="F43" i="1"/>
  <c r="F28" i="1"/>
  <c r="H28" i="1" s="1"/>
  <c r="F33" i="1"/>
  <c r="H33" i="1" s="1"/>
  <c r="F34" i="1"/>
  <c r="H34" i="1" s="1"/>
  <c r="F35" i="1"/>
  <c r="H35" i="1"/>
  <c r="F32" i="1"/>
  <c r="H32" i="1" s="1"/>
  <c r="F47" i="1"/>
  <c r="H47" i="1" s="1"/>
  <c r="E49" i="2" l="1"/>
  <c r="E48" i="2"/>
  <c r="E47" i="2"/>
  <c r="E45" i="2"/>
  <c r="E44" i="2"/>
  <c r="E43" i="2"/>
  <c r="E42" i="2"/>
  <c r="E41" i="2"/>
  <c r="E40" i="2"/>
  <c r="E39" i="2"/>
  <c r="E38" i="2"/>
  <c r="E37" i="2"/>
  <c r="E36" i="2"/>
  <c r="E34" i="2"/>
  <c r="E33" i="2"/>
  <c r="E32" i="2"/>
  <c r="E31" i="2"/>
  <c r="E30" i="2"/>
  <c r="E29" i="2"/>
  <c r="E28" i="2"/>
  <c r="E27" i="2"/>
  <c r="E26" i="2"/>
  <c r="E25" i="2"/>
  <c r="E24" i="2"/>
  <c r="E20" i="2"/>
  <c r="E19" i="2"/>
  <c r="E18" i="2"/>
  <c r="E17" i="2"/>
  <c r="E16" i="2"/>
  <c r="E15" i="2"/>
  <c r="E14" i="2"/>
</calcChain>
</file>

<file path=xl/sharedStrings.xml><?xml version="1.0" encoding="utf-8"?>
<sst xmlns="http://schemas.openxmlformats.org/spreadsheetml/2006/main" count="309" uniqueCount="100">
  <si>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</si>
  <si>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</si>
  <si>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</si>
  <si>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</si>
  <si>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</si>
  <si>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</si>
  <si>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</si>
  <si>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Средства гранта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</si>
  <si>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</si>
  <si>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</si>
  <si>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 xml:space="preserve">                                                        М.П.</t>
  </si>
  <si>
    <t>Грантодатель:</t>
  </si>
  <si>
    <t xml:space="preserve">НАО «Центр поддержки гражданских инициатив» </t>
  </si>
  <si>
    <t>Заявитель (собственный вклад)</t>
  </si>
  <si>
    <t>МП</t>
  </si>
  <si>
    <t xml:space="preserve">                             (согласно  заявке на предоставления государственного  грантов)</t>
  </si>
  <si>
    <t>Директор Департамента управления проектами</t>
  </si>
  <si>
    <t>______________  Шамшадинова С.С.</t>
  </si>
  <si>
    <t>Председатель Правления</t>
  </si>
  <si>
    <t>______________  А.К.Оспанова</t>
  </si>
  <si>
    <t>Заместитель Председателя Правления</t>
  </si>
  <si>
    <t>_______________ А.Б.Рахимжанов</t>
  </si>
  <si>
    <t>Главный менеджер Депаратмента управления проектами</t>
  </si>
  <si>
    <t>______________Жунусова Н.И.</t>
  </si>
  <si>
    <t>Грантополучатель: ОФ "Международный Центр "Жария"</t>
  </si>
  <si>
    <t>Административные расходы:</t>
  </si>
  <si>
    <t>1) Заработная плата, в том числе:</t>
  </si>
  <si>
    <t>Руководитель проекта</t>
  </si>
  <si>
    <t>Бухгалтер проекта</t>
  </si>
  <si>
    <t>Специалист по связям с общественностью</t>
  </si>
  <si>
    <t>Социальные отчисления</t>
  </si>
  <si>
    <t>Обязательное социальное медицинское страхование</t>
  </si>
  <si>
    <t>Банковские услуги</t>
  </si>
  <si>
    <t>Аренда офиса для персонала</t>
  </si>
  <si>
    <t>Материально-техническое обеспечение:</t>
  </si>
  <si>
    <t>Телевизор LED UHD SMART</t>
  </si>
  <si>
    <t>Прямые расходы:</t>
  </si>
  <si>
    <t>Мероприятие 1. Организация круглого стола по запуску проекта с участием лидеров общественного мнения</t>
  </si>
  <si>
    <t>Менеджер проекта (привлеченный специалист)</t>
  </si>
  <si>
    <t>Аренда помещения</t>
  </si>
  <si>
    <t>услуги кофе-брейка</t>
  </si>
  <si>
    <t>Раздаточные материалы (папка, блокнот, ручка, бейджик)</t>
  </si>
  <si>
    <t>Мероприятие 2. Запуск «Медиа школы репродуктивного здоровья»</t>
  </si>
  <si>
    <t>Оплата услуг координатора Медиа школы (привлеченный специалист)</t>
  </si>
  <si>
    <t>Создание сайта (портала), разработка дизайна, СЕО, хостиниг, покупка домена</t>
  </si>
  <si>
    <t>Разработка Telegram-бота</t>
  </si>
  <si>
    <t>Оплата услуги SMM-менеджера (привлеченный специалист)</t>
  </si>
  <si>
    <t>Оплата услуг психолога, горячая линия, подготовка роликов</t>
  </si>
  <si>
    <t>Оплата услуг гинеколога, горячая линия, подготовка роликов</t>
  </si>
  <si>
    <t>Оплата услуг уролога-андролога, горячая линия, подготовка роликов</t>
  </si>
  <si>
    <t>Оплата услуг репродуктолога, горячая линия, подготовка роликов</t>
  </si>
  <si>
    <t>Услуги видеосъемки роликов до 60 мин, монтаж</t>
  </si>
  <si>
    <t>Оплата услуг съемки Youtube подкастов, оплата услуг приглашенных гостей</t>
  </si>
  <si>
    <t>Оплата услуги Таргетолога (привлеченный специалист)</t>
  </si>
  <si>
    <t>Услуга двухкамерной трансляции с возможностью записи онлайн-марафона на 10 дней х 5 месяцев</t>
  </si>
  <si>
    <t>Привлечение квалифицированного тренера по марафону</t>
  </si>
  <si>
    <t>Финансовое поощрение лидеров для организации движения в своем регионе и привлечения единомышленников.  (сертификаты по 300 000 тенге)</t>
  </si>
  <si>
    <t>услуги привлечения тренеров для проведения форума и видных деятелей 2 чел</t>
  </si>
  <si>
    <t>Оплата услуги Мобилографа (привлеченный специалист)</t>
  </si>
  <si>
    <t>Гостиничные услуги для участников форума</t>
  </si>
  <si>
    <t>услуги питания участников (обед)</t>
  </si>
  <si>
    <t>услуги питания участников (ужин)</t>
  </si>
  <si>
    <t>транспортировка участников с гостиницы до места проведения мероприятия и обратно</t>
  </si>
  <si>
    <t>месяц</t>
  </si>
  <si>
    <t>шт</t>
  </si>
  <si>
    <t>услуга</t>
  </si>
  <si>
    <t>Мероприятие 1. Работа «Медиа школы репродуктивного здоровья». Подготовка лидеров молодежного движения</t>
  </si>
  <si>
    <t>Оплата услуг гинеколога, горячая линия</t>
  </si>
  <si>
    <t>Оплата услуг уролога-андролога, горячая линия</t>
  </si>
  <si>
    <t>Оплата услуг репродуктолога, горячая линия</t>
  </si>
  <si>
    <t>Аренда офисного помещения для Медиа-школы</t>
  </si>
  <si>
    <t>Услуга двухкамерной трансляции с возможностью записи онлайн-марафона на 10 дней х 10 месяцев</t>
  </si>
  <si>
    <t>Мероприятие 2. Проведение Республиканского форума молодежи июль 2024 г</t>
  </si>
  <si>
    <t>Набор имиджевых материалов (футболка с нанесением логотипа, жилетка с логотипом)</t>
  </si>
  <si>
    <t>Мероприятие 3. Организация круглого стола  по обсуждению промежуточных итогов проекта с участием лидеров общественного мнения</t>
  </si>
  <si>
    <t>Мероприятие 3. Организация итогового круглого стола  по обсуждению промежуточных итогов проекта с участием лидеров общественного мнения</t>
  </si>
  <si>
    <t>услуги питания - обед</t>
  </si>
  <si>
    <t>Мероприятие 4. Выпуск сборника (журнала) 100 лучших лиц Казахстана по репродуктологии</t>
  </si>
  <si>
    <t>Услуги дизайна, верстки журнала</t>
  </si>
  <si>
    <t>Услуги печати журнала А4, 4+4 цвет, глянец, 170 гр</t>
  </si>
  <si>
    <t>ИТОГО</t>
  </si>
  <si>
    <t xml:space="preserve"> Руководитель организации _________________ Мырхайдаров К.Б.</t>
  </si>
  <si>
    <t>Мероприятие 4. Проведение Республиканского форума молодежи январь 2025 г</t>
  </si>
  <si>
    <t>Мероприятие 2. Проведение Республиканского форума молодежи октябрь 2025 г</t>
  </si>
  <si>
    <t>Смета расходов по реализации социального проекта на 2023 год</t>
  </si>
  <si>
    <t>Приложение № 2 
к Договору о предоставлении государственного гранта 
от «___» апреля 2023 года №____</t>
  </si>
  <si>
    <t>Тема гранта: Республиканское молодежное движение «Жастар денсаулығын сақтау» по сохранению репродуктивного здоровья молодежи Казахстана по направлению: «Проведение культуры профилактики и поддержания репродуктивно го здоровья молодежи»</t>
  </si>
  <si>
    <t>Сумма гранта: 45 000 000 (сорок пять миллионов) тенге</t>
  </si>
  <si>
    <t>Мероприятие 3. Проведение опроса среди молодежи по определению уровня осведомленности по репродуктивному здоровью за 2022 год</t>
  </si>
  <si>
    <t>Мероприятие 4. Подготовка лидеров молодежного движения</t>
  </si>
  <si>
    <t xml:space="preserve">Мероприятие 5. Проведение Республиканского форума молодежи </t>
  </si>
  <si>
    <t>Изготовление анкет 1000 шт</t>
  </si>
  <si>
    <t>Услуги оплат социолога с составлением аналитического отчета</t>
  </si>
  <si>
    <t>Транспортные расходы интервьюеров</t>
  </si>
  <si>
    <t>Оплата услуг интервьюеров</t>
  </si>
  <si>
    <t>Бейсболки для участников</t>
  </si>
  <si>
    <t>Толстовки для участников</t>
  </si>
  <si>
    <t>Аренда офисного помещения для Медиа-школы вместимостью 20 чел</t>
  </si>
  <si>
    <t>Аренда и закуп анатомических муляжей и тренажеров</t>
  </si>
  <si>
    <t>Мероприятие 6. Проведение опроса среди молодежи по определению уровня осведомленности по репродуктивному здоровью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</si>
</sst>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_-* #,##0\ _₸_-;\-* #,##0\ _₸_-;_-* &quot;-&quot;??\ _₸_-;_-@_-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3" fontId="10" fillId="3" borderId="0" xfId="0" applyNumberFormat="1" applyFont="1" applyFill="1" applyBorder="1" applyAlignment="1">
      <alignment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3" fontId="4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topLeftCell="A51" zoomScale="85" zoomScaleNormal="50" zoomScaleSheetLayoutView="85" workbookViewId="0">
      <selection activeCell="D58" sqref="D58"/>
    </sheetView>
  </sheetViews>
  <sheetFormatPr defaultRowHeight="14.4" x14ac:dyDescent="0.3"/>
  <cols>
    <col min="1" max="1" width="5.88671875" customWidth="1"/>
    <col min="2" max="2" width="40.5546875" customWidth="1"/>
    <col min="3" max="3" width="15" customWidth="1"/>
    <col min="4" max="4" width="16.109375" customWidth="1"/>
    <col min="5" max="5" width="18" customWidth="1"/>
    <col min="6" max="6" width="13.33203125" customWidth="1"/>
    <col min="7" max="7" width="17.33203125" customWidth="1"/>
    <col min="8" max="8" width="16.33203125" customWidth="1"/>
  </cols>
  <sheetData>
    <row r="1" spans="1:8" ht="53.25" customHeight="1" x14ac:dyDescent="0.3">
      <c r="A1" s="50" t="s">
        <v>85</v>
      </c>
      <c r="B1" s="50"/>
      <c r="C1" s="50"/>
      <c r="D1" s="50"/>
      <c r="E1" s="50"/>
      <c r="F1" s="50"/>
      <c r="G1" s="50"/>
      <c r="H1" s="50"/>
    </row>
    <row r="2" spans="1:8" ht="15.6" x14ac:dyDescent="0.3">
      <c r="A2" s="1"/>
    </row>
    <row r="3" spans="1:8" ht="17.399999999999999" x14ac:dyDescent="0.3">
      <c r="A3" s="51" t="s">
        <v>84</v>
      </c>
      <c r="B3" s="51"/>
      <c r="C3" s="51"/>
      <c r="D3" s="51"/>
      <c r="E3" s="51"/>
      <c r="F3" s="51"/>
      <c r="G3" s="51"/>
      <c r="H3" s="51"/>
    </row>
    <row r="4" spans="1:8" ht="17.399999999999999" x14ac:dyDescent="0.3">
      <c r="A4" s="2"/>
      <c r="B4" s="11" t="s">
        <v>15</v>
      </c>
    </row>
    <row r="5" spans="1:8" ht="17.399999999999999" x14ac:dyDescent="0.3">
      <c r="A5" s="52" t="s">
        <v>24</v>
      </c>
      <c r="B5" s="52"/>
      <c r="C5" s="52"/>
      <c r="D5" s="52"/>
      <c r="E5" s="52"/>
      <c r="F5" s="52"/>
      <c r="G5" s="52"/>
      <c r="H5" s="52"/>
    </row>
    <row r="6" spans="1:8" ht="60.6" customHeight="1" x14ac:dyDescent="0.3">
      <c r="A6" s="53" t="s">
        <v>86</v>
      </c>
      <c r="B6" s="53"/>
      <c r="C6" s="53"/>
      <c r="D6" s="53"/>
      <c r="E6" s="53"/>
      <c r="F6" s="53"/>
      <c r="G6" s="53"/>
      <c r="H6" s="53"/>
    </row>
    <row r="7" spans="1:8" ht="17.399999999999999" x14ac:dyDescent="0.3">
      <c r="A7" s="54" t="s">
        <v>87</v>
      </c>
      <c r="B7" s="54"/>
      <c r="C7" s="54"/>
      <c r="D7" s="54"/>
      <c r="E7" s="54"/>
      <c r="F7" s="54"/>
      <c r="G7" s="54"/>
      <c r="H7" s="54"/>
    </row>
    <row r="8" spans="1:8" ht="17.399999999999999" x14ac:dyDescent="0.3">
      <c r="A8" s="13"/>
      <c r="B8" s="13"/>
      <c r="C8" s="13"/>
      <c r="D8" s="13"/>
      <c r="E8" s="13"/>
      <c r="F8" s="13"/>
      <c r="G8" s="13"/>
      <c r="H8" s="13"/>
    </row>
    <row r="9" spans="1:8" ht="31.5" customHeight="1" x14ac:dyDescent="0.3">
      <c r="A9" s="49" t="s">
        <v>0</v>
      </c>
      <c r="B9" s="49" t="s">
        <v>1</v>
      </c>
      <c r="C9" s="49" t="s">
        <v>2</v>
      </c>
      <c r="D9" s="49" t="s">
        <v>3</v>
      </c>
      <c r="E9" s="49" t="s">
        <v>4</v>
      </c>
      <c r="F9" s="49" t="s">
        <v>5</v>
      </c>
      <c r="G9" s="49" t="s">
        <v>6</v>
      </c>
      <c r="H9" s="49"/>
    </row>
    <row r="10" spans="1:8" ht="46.8" x14ac:dyDescent="0.3">
      <c r="A10" s="49"/>
      <c r="B10" s="49"/>
      <c r="C10" s="49"/>
      <c r="D10" s="49"/>
      <c r="E10" s="49"/>
      <c r="F10" s="49"/>
      <c r="G10" s="14" t="s">
        <v>13</v>
      </c>
      <c r="H10" s="14" t="s">
        <v>7</v>
      </c>
    </row>
    <row r="11" spans="1:8" ht="15.6" x14ac:dyDescent="0.3">
      <c r="A11" s="8"/>
      <c r="B11" s="16" t="s">
        <v>25</v>
      </c>
      <c r="C11" s="17"/>
      <c r="D11" s="17"/>
      <c r="E11" s="17"/>
      <c r="F11" s="17"/>
      <c r="G11" s="18"/>
      <c r="H11" s="18"/>
    </row>
    <row r="12" spans="1:8" ht="16.2" x14ac:dyDescent="0.3">
      <c r="A12" s="8"/>
      <c r="B12" s="19" t="s">
        <v>26</v>
      </c>
      <c r="C12" s="17"/>
      <c r="D12" s="17"/>
      <c r="E12" s="17"/>
      <c r="F12" s="16"/>
      <c r="G12" s="18"/>
      <c r="H12" s="18"/>
    </row>
    <row r="13" spans="1:8" ht="15.6" x14ac:dyDescent="0.3">
      <c r="A13" s="8"/>
      <c r="B13" s="17" t="s">
        <v>27</v>
      </c>
      <c r="C13" s="17" t="s">
        <v>63</v>
      </c>
      <c r="D13" s="17">
        <v>9</v>
      </c>
      <c r="E13" s="20">
        <v>385000</v>
      </c>
      <c r="F13" s="17">
        <v>3465000</v>
      </c>
      <c r="G13" s="18"/>
      <c r="H13" s="18">
        <v>3465000</v>
      </c>
    </row>
    <row r="14" spans="1:8" ht="15.6" x14ac:dyDescent="0.3">
      <c r="A14" s="8"/>
      <c r="B14" s="17" t="s">
        <v>28</v>
      </c>
      <c r="C14" s="17" t="s">
        <v>63</v>
      </c>
      <c r="D14" s="17">
        <v>9</v>
      </c>
      <c r="E14" s="17">
        <v>250000</v>
      </c>
      <c r="F14" s="17">
        <v>2250000</v>
      </c>
      <c r="G14" s="18"/>
      <c r="H14" s="18">
        <v>2250000</v>
      </c>
    </row>
    <row r="15" spans="1:8" ht="31.2" x14ac:dyDescent="0.3">
      <c r="A15" s="8"/>
      <c r="B15" s="17" t="s">
        <v>29</v>
      </c>
      <c r="C15" s="17" t="s">
        <v>63</v>
      </c>
      <c r="D15" s="17">
        <v>9</v>
      </c>
      <c r="E15" s="17">
        <v>250000</v>
      </c>
      <c r="F15" s="17">
        <v>2250000</v>
      </c>
      <c r="G15" s="18"/>
      <c r="H15" s="18">
        <v>2250000</v>
      </c>
    </row>
    <row r="16" spans="1:8" ht="15.6" x14ac:dyDescent="0.3">
      <c r="A16" s="8"/>
      <c r="B16" s="17" t="s">
        <v>30</v>
      </c>
      <c r="C16" s="17" t="s">
        <v>63</v>
      </c>
      <c r="D16" s="17">
        <v>9</v>
      </c>
      <c r="E16" s="17">
        <v>26600</v>
      </c>
      <c r="F16" s="17">
        <v>239400</v>
      </c>
      <c r="G16" s="18"/>
      <c r="H16" s="18">
        <v>239400</v>
      </c>
    </row>
    <row r="17" spans="1:8" ht="31.2" x14ac:dyDescent="0.3">
      <c r="A17" s="8"/>
      <c r="B17" s="17" t="s">
        <v>31</v>
      </c>
      <c r="C17" s="17" t="s">
        <v>63</v>
      </c>
      <c r="D17" s="17">
        <v>9</v>
      </c>
      <c r="E17" s="17">
        <v>26550</v>
      </c>
      <c r="F17" s="17">
        <v>238950</v>
      </c>
      <c r="G17" s="18"/>
      <c r="H17" s="18">
        <v>238950</v>
      </c>
    </row>
    <row r="18" spans="1:8" ht="15.6" x14ac:dyDescent="0.3">
      <c r="A18" s="8"/>
      <c r="B18" s="17" t="s">
        <v>32</v>
      </c>
      <c r="C18" s="17" t="s">
        <v>63</v>
      </c>
      <c r="D18" s="17">
        <v>9</v>
      </c>
      <c r="E18" s="17">
        <v>4500</v>
      </c>
      <c r="F18" s="17">
        <v>40500</v>
      </c>
      <c r="G18" s="18"/>
      <c r="H18" s="18">
        <v>40500</v>
      </c>
    </row>
    <row r="19" spans="1:8" ht="15.6" x14ac:dyDescent="0.3">
      <c r="A19" s="8"/>
      <c r="B19" s="17" t="s">
        <v>33</v>
      </c>
      <c r="C19" s="17" t="s">
        <v>63</v>
      </c>
      <c r="D19" s="17">
        <v>9</v>
      </c>
      <c r="E19" s="17">
        <v>350000</v>
      </c>
      <c r="F19" s="17">
        <v>3150000</v>
      </c>
      <c r="G19" s="18">
        <v>3150000</v>
      </c>
      <c r="H19" s="18"/>
    </row>
    <row r="20" spans="1:8" ht="31.2" x14ac:dyDescent="0.3">
      <c r="A20" s="8"/>
      <c r="B20" s="16" t="s">
        <v>34</v>
      </c>
      <c r="C20" s="17"/>
      <c r="D20" s="17"/>
      <c r="E20" s="17"/>
      <c r="F20" s="17"/>
      <c r="G20" s="18"/>
      <c r="H20" s="18"/>
    </row>
    <row r="21" spans="1:8" ht="15.6" x14ac:dyDescent="0.3">
      <c r="A21" s="8"/>
      <c r="B21" s="16" t="s">
        <v>35</v>
      </c>
      <c r="C21" s="17" t="s">
        <v>64</v>
      </c>
      <c r="D21" s="17">
        <v>1</v>
      </c>
      <c r="E21" s="17">
        <v>649450</v>
      </c>
      <c r="F21" s="17">
        <v>649450</v>
      </c>
      <c r="G21" s="18"/>
      <c r="H21" s="18">
        <v>649450</v>
      </c>
    </row>
    <row r="22" spans="1:8" ht="15.6" x14ac:dyDescent="0.3">
      <c r="A22" s="8"/>
      <c r="B22" s="16" t="s">
        <v>36</v>
      </c>
      <c r="C22" s="17"/>
      <c r="D22" s="17"/>
      <c r="E22" s="17"/>
      <c r="F22" s="17"/>
      <c r="G22" s="18"/>
      <c r="H22" s="18"/>
    </row>
    <row r="23" spans="1:8" ht="48.6" x14ac:dyDescent="0.3">
      <c r="A23" s="8"/>
      <c r="B23" s="19" t="s">
        <v>37</v>
      </c>
      <c r="C23" s="17"/>
      <c r="D23" s="17"/>
      <c r="E23" s="17"/>
      <c r="F23" s="16"/>
      <c r="G23" s="18"/>
      <c r="H23" s="18"/>
    </row>
    <row r="24" spans="1:8" ht="15.6" x14ac:dyDescent="0.3">
      <c r="A24" s="8"/>
      <c r="B24" s="17" t="s">
        <v>39</v>
      </c>
      <c r="C24" s="17" t="s">
        <v>65</v>
      </c>
      <c r="D24" s="17">
        <v>1</v>
      </c>
      <c r="E24" s="17">
        <v>150000</v>
      </c>
      <c r="F24" s="17">
        <v>150000</v>
      </c>
      <c r="G24" s="18"/>
      <c r="H24" s="18">
        <v>150000</v>
      </c>
    </row>
    <row r="25" spans="1:8" ht="15.6" x14ac:dyDescent="0.3">
      <c r="A25" s="8"/>
      <c r="B25" s="17" t="s">
        <v>40</v>
      </c>
      <c r="C25" s="17" t="s">
        <v>65</v>
      </c>
      <c r="D25" s="17">
        <v>25</v>
      </c>
      <c r="E25" s="17">
        <v>2500</v>
      </c>
      <c r="F25" s="17">
        <v>62500</v>
      </c>
      <c r="G25" s="18"/>
      <c r="H25" s="18">
        <v>62500</v>
      </c>
    </row>
    <row r="26" spans="1:8" ht="31.2" x14ac:dyDescent="0.3">
      <c r="A26" s="8"/>
      <c r="B26" s="17" t="s">
        <v>41</v>
      </c>
      <c r="C26" s="17" t="s">
        <v>65</v>
      </c>
      <c r="D26" s="17">
        <v>25</v>
      </c>
      <c r="E26" s="17">
        <v>3000</v>
      </c>
      <c r="F26" s="17">
        <v>75000</v>
      </c>
      <c r="G26" s="18"/>
      <c r="H26" s="18">
        <v>75000</v>
      </c>
    </row>
    <row r="27" spans="1:8" ht="32.4" x14ac:dyDescent="0.3">
      <c r="A27" s="8"/>
      <c r="B27" s="19" t="s">
        <v>42</v>
      </c>
      <c r="C27" s="17"/>
      <c r="D27" s="17"/>
      <c r="E27" s="17"/>
      <c r="F27" s="16"/>
      <c r="G27" s="18"/>
      <c r="H27" s="18"/>
    </row>
    <row r="28" spans="1:8" ht="31.2" x14ac:dyDescent="0.3">
      <c r="A28" s="8"/>
      <c r="B28" s="17" t="s">
        <v>43</v>
      </c>
      <c r="C28" s="17" t="s">
        <v>65</v>
      </c>
      <c r="D28" s="17">
        <v>9</v>
      </c>
      <c r="E28" s="17">
        <v>350000</v>
      </c>
      <c r="F28" s="20">
        <f>D28*E28</f>
        <v>3150000</v>
      </c>
      <c r="G28" s="18"/>
      <c r="H28" s="43">
        <f>F28</f>
        <v>3150000</v>
      </c>
    </row>
    <row r="29" spans="1:8" ht="46.8" x14ac:dyDescent="0.3">
      <c r="A29" s="8"/>
      <c r="B29" s="17" t="s">
        <v>44</v>
      </c>
      <c r="C29" s="17" t="s">
        <v>65</v>
      </c>
      <c r="D29" s="17">
        <v>1</v>
      </c>
      <c r="E29" s="20">
        <v>1284200</v>
      </c>
      <c r="F29" s="20">
        <v>1284200</v>
      </c>
      <c r="G29" s="18"/>
      <c r="H29" s="18">
        <v>1284200</v>
      </c>
    </row>
    <row r="30" spans="1:8" ht="15.6" x14ac:dyDescent="0.3">
      <c r="A30" s="8"/>
      <c r="B30" s="17" t="s">
        <v>45</v>
      </c>
      <c r="C30" s="17" t="s">
        <v>65</v>
      </c>
      <c r="D30" s="17">
        <v>1</v>
      </c>
      <c r="E30" s="20">
        <v>100000</v>
      </c>
      <c r="F30" s="17">
        <v>100000</v>
      </c>
      <c r="G30" s="18"/>
      <c r="H30" s="18">
        <v>100000</v>
      </c>
    </row>
    <row r="31" spans="1:8" ht="31.2" x14ac:dyDescent="0.3">
      <c r="A31" s="8"/>
      <c r="B31" s="17" t="s">
        <v>46</v>
      </c>
      <c r="C31" s="17" t="s">
        <v>63</v>
      </c>
      <c r="D31" s="17">
        <v>9</v>
      </c>
      <c r="E31" s="20">
        <v>250000</v>
      </c>
      <c r="F31" s="17">
        <v>2250000</v>
      </c>
      <c r="G31" s="18"/>
      <c r="H31" s="18">
        <v>2250000</v>
      </c>
    </row>
    <row r="32" spans="1:8" ht="31.2" x14ac:dyDescent="0.3">
      <c r="A32" s="8"/>
      <c r="B32" s="17" t="s">
        <v>47</v>
      </c>
      <c r="C32" s="17" t="s">
        <v>65</v>
      </c>
      <c r="D32" s="17">
        <v>9</v>
      </c>
      <c r="E32" s="20">
        <v>140000</v>
      </c>
      <c r="F32" s="17">
        <f>D32*E32</f>
        <v>1260000</v>
      </c>
      <c r="G32" s="18"/>
      <c r="H32" s="18">
        <f>F32</f>
        <v>1260000</v>
      </c>
    </row>
    <row r="33" spans="1:8" ht="31.2" x14ac:dyDescent="0.3">
      <c r="A33" s="8"/>
      <c r="B33" s="17" t="s">
        <v>48</v>
      </c>
      <c r="C33" s="17" t="s">
        <v>65</v>
      </c>
      <c r="D33" s="17">
        <v>9</v>
      </c>
      <c r="E33" s="20">
        <v>140000</v>
      </c>
      <c r="F33" s="17">
        <f t="shared" ref="F33:F35" si="0">D33*E33</f>
        <v>1260000</v>
      </c>
      <c r="G33" s="18"/>
      <c r="H33" s="18">
        <f t="shared" ref="H33:H35" si="1">F33</f>
        <v>1260000</v>
      </c>
    </row>
    <row r="34" spans="1:8" ht="31.2" x14ac:dyDescent="0.3">
      <c r="A34" s="8"/>
      <c r="B34" s="17" t="s">
        <v>49</v>
      </c>
      <c r="C34" s="17" t="s">
        <v>65</v>
      </c>
      <c r="D34" s="17">
        <v>9</v>
      </c>
      <c r="E34" s="20">
        <v>140000</v>
      </c>
      <c r="F34" s="17">
        <f t="shared" si="0"/>
        <v>1260000</v>
      </c>
      <c r="G34" s="18"/>
      <c r="H34" s="18">
        <f t="shared" si="1"/>
        <v>1260000</v>
      </c>
    </row>
    <row r="35" spans="1:8" ht="31.2" x14ac:dyDescent="0.3">
      <c r="A35" s="8"/>
      <c r="B35" s="17" t="s">
        <v>50</v>
      </c>
      <c r="C35" s="17" t="s">
        <v>65</v>
      </c>
      <c r="D35" s="17">
        <v>9</v>
      </c>
      <c r="E35" s="20">
        <v>140000</v>
      </c>
      <c r="F35" s="17">
        <f t="shared" si="0"/>
        <v>1260000</v>
      </c>
      <c r="G35" s="18"/>
      <c r="H35" s="18">
        <f t="shared" si="1"/>
        <v>1260000</v>
      </c>
    </row>
    <row r="36" spans="1:8" ht="31.2" x14ac:dyDescent="0.3">
      <c r="A36" s="8"/>
      <c r="B36" s="17" t="s">
        <v>98</v>
      </c>
      <c r="C36" s="17" t="s">
        <v>65</v>
      </c>
      <c r="D36" s="17">
        <v>15</v>
      </c>
      <c r="E36" s="20">
        <v>85000</v>
      </c>
      <c r="F36" s="17">
        <f>D36*E36</f>
        <v>1275000</v>
      </c>
      <c r="G36" s="18">
        <v>1275000</v>
      </c>
      <c r="H36" s="18"/>
    </row>
    <row r="37" spans="1:8" ht="31.2" x14ac:dyDescent="0.3">
      <c r="A37" s="8"/>
      <c r="B37" s="17" t="s">
        <v>51</v>
      </c>
      <c r="C37" s="17" t="s">
        <v>65</v>
      </c>
      <c r="D37" s="17">
        <v>15</v>
      </c>
      <c r="E37" s="20">
        <v>125000</v>
      </c>
      <c r="F37" s="17">
        <v>1875000</v>
      </c>
      <c r="G37" s="18"/>
      <c r="H37" s="18">
        <v>1875000</v>
      </c>
    </row>
    <row r="38" spans="1:8" ht="31.2" x14ac:dyDescent="0.3">
      <c r="A38" s="8"/>
      <c r="B38" s="17" t="s">
        <v>52</v>
      </c>
      <c r="C38" s="17" t="s">
        <v>65</v>
      </c>
      <c r="D38" s="17">
        <v>10</v>
      </c>
      <c r="E38" s="20">
        <v>100000</v>
      </c>
      <c r="F38" s="17">
        <v>1000000</v>
      </c>
      <c r="G38" s="18"/>
      <c r="H38" s="18">
        <v>1000000</v>
      </c>
    </row>
    <row r="39" spans="1:8" ht="31.2" x14ac:dyDescent="0.3">
      <c r="A39" s="8"/>
      <c r="B39" s="17" t="s">
        <v>97</v>
      </c>
      <c r="C39" s="17" t="s">
        <v>63</v>
      </c>
      <c r="D39" s="17">
        <v>9</v>
      </c>
      <c r="E39" s="17">
        <v>600000</v>
      </c>
      <c r="F39" s="17">
        <f>D39*E39</f>
        <v>5400000</v>
      </c>
      <c r="G39" s="18"/>
      <c r="H39" s="18">
        <f>F39</f>
        <v>5400000</v>
      </c>
    </row>
    <row r="40" spans="1:8" ht="64.8" x14ac:dyDescent="0.3">
      <c r="A40" s="8"/>
      <c r="B40" s="44" t="s">
        <v>88</v>
      </c>
      <c r="C40" s="17"/>
      <c r="D40" s="17"/>
      <c r="E40" s="17"/>
      <c r="F40" s="17"/>
      <c r="G40" s="18"/>
      <c r="H40" s="18"/>
    </row>
    <row r="41" spans="1:8" ht="31.2" x14ac:dyDescent="0.3">
      <c r="A41" s="8"/>
      <c r="B41" s="45" t="s">
        <v>92</v>
      </c>
      <c r="C41" s="17" t="s">
        <v>65</v>
      </c>
      <c r="D41" s="17">
        <v>1</v>
      </c>
      <c r="E41" s="17">
        <v>200000</v>
      </c>
      <c r="F41" s="17">
        <v>200000</v>
      </c>
      <c r="G41" s="18"/>
      <c r="H41" s="18">
        <f>F41</f>
        <v>200000</v>
      </c>
    </row>
    <row r="42" spans="1:8" ht="15.6" x14ac:dyDescent="0.3">
      <c r="A42" s="8"/>
      <c r="B42" s="45" t="s">
        <v>91</v>
      </c>
      <c r="C42" s="17" t="s">
        <v>64</v>
      </c>
      <c r="D42" s="17">
        <v>1000</v>
      </c>
      <c r="E42" s="17">
        <v>50</v>
      </c>
      <c r="F42" s="17">
        <v>50000</v>
      </c>
      <c r="G42" s="18"/>
      <c r="H42" s="18">
        <f t="shared" ref="H42:H44" si="2">F42</f>
        <v>50000</v>
      </c>
    </row>
    <row r="43" spans="1:8" ht="15.6" x14ac:dyDescent="0.3">
      <c r="A43" s="8"/>
      <c r="B43" s="45" t="s">
        <v>93</v>
      </c>
      <c r="C43" s="17" t="s">
        <v>65</v>
      </c>
      <c r="D43" s="17">
        <v>20</v>
      </c>
      <c r="E43" s="17">
        <v>15000</v>
      </c>
      <c r="F43" s="17">
        <f>D43*E43</f>
        <v>300000</v>
      </c>
      <c r="G43" s="18"/>
      <c r="H43" s="18">
        <f t="shared" si="2"/>
        <v>300000</v>
      </c>
    </row>
    <row r="44" spans="1:8" ht="15.6" x14ac:dyDescent="0.3">
      <c r="A44" s="8"/>
      <c r="B44" s="45" t="s">
        <v>94</v>
      </c>
      <c r="C44" s="17" t="s">
        <v>65</v>
      </c>
      <c r="D44" s="17">
        <v>20</v>
      </c>
      <c r="E44" s="17">
        <v>15000</v>
      </c>
      <c r="F44" s="17">
        <f>D44*E44</f>
        <v>300000</v>
      </c>
      <c r="G44" s="18"/>
      <c r="H44" s="18">
        <f t="shared" si="2"/>
        <v>300000</v>
      </c>
    </row>
    <row r="45" spans="1:8" ht="32.4" x14ac:dyDescent="0.3">
      <c r="A45" s="8"/>
      <c r="B45" s="19" t="s">
        <v>89</v>
      </c>
      <c r="C45" s="17"/>
      <c r="D45" s="17"/>
      <c r="E45" s="17"/>
      <c r="F45" s="16"/>
      <c r="G45" s="18"/>
      <c r="H45" s="18"/>
    </row>
    <row r="46" spans="1:8" ht="46.8" x14ac:dyDescent="0.3">
      <c r="A46" s="8"/>
      <c r="B46" s="17" t="s">
        <v>54</v>
      </c>
      <c r="C46" s="17" t="s">
        <v>65</v>
      </c>
      <c r="D46" s="17">
        <v>50</v>
      </c>
      <c r="E46" s="20">
        <v>125000</v>
      </c>
      <c r="F46" s="17">
        <v>6250000</v>
      </c>
      <c r="G46" s="18"/>
      <c r="H46" s="18">
        <v>6250000</v>
      </c>
    </row>
    <row r="47" spans="1:8" ht="31.2" x14ac:dyDescent="0.3">
      <c r="A47" s="8"/>
      <c r="B47" s="17" t="s">
        <v>55</v>
      </c>
      <c r="C47" s="17" t="s">
        <v>65</v>
      </c>
      <c r="D47" s="17">
        <v>50</v>
      </c>
      <c r="E47" s="20">
        <v>50000</v>
      </c>
      <c r="F47" s="17">
        <f>D47*E47</f>
        <v>2500000</v>
      </c>
      <c r="G47" s="18"/>
      <c r="H47" s="18">
        <f>F47</f>
        <v>2500000</v>
      </c>
    </row>
    <row r="48" spans="1:8" ht="62.4" x14ac:dyDescent="0.3">
      <c r="A48" s="8"/>
      <c r="B48" s="17" t="s">
        <v>56</v>
      </c>
      <c r="C48" s="17" t="s">
        <v>64</v>
      </c>
      <c r="D48" s="17">
        <v>5</v>
      </c>
      <c r="E48" s="20">
        <v>300000</v>
      </c>
      <c r="F48" s="17">
        <v>1500000</v>
      </c>
      <c r="G48" s="18"/>
      <c r="H48" s="18">
        <v>1500000</v>
      </c>
    </row>
    <row r="49" spans="1:8" ht="32.4" x14ac:dyDescent="0.3">
      <c r="A49" s="8"/>
      <c r="B49" s="19" t="s">
        <v>90</v>
      </c>
      <c r="C49" s="17"/>
      <c r="D49" s="17"/>
      <c r="E49" s="17"/>
      <c r="F49" s="16"/>
      <c r="G49" s="18"/>
      <c r="H49" s="18"/>
    </row>
    <row r="50" spans="1:8" ht="15.6" x14ac:dyDescent="0.3">
      <c r="A50" s="8"/>
      <c r="B50" s="17" t="s">
        <v>39</v>
      </c>
      <c r="C50" s="17" t="s">
        <v>65</v>
      </c>
      <c r="D50" s="17">
        <v>1</v>
      </c>
      <c r="E50" s="17">
        <v>400000</v>
      </c>
      <c r="F50" s="17">
        <f>E50</f>
        <v>400000</v>
      </c>
      <c r="G50" s="18"/>
      <c r="H50" s="18">
        <f>F50</f>
        <v>400000</v>
      </c>
    </row>
    <row r="51" spans="1:8" ht="46.8" x14ac:dyDescent="0.3">
      <c r="A51" s="8"/>
      <c r="B51" s="17" t="s">
        <v>57</v>
      </c>
      <c r="C51" s="17" t="s">
        <v>65</v>
      </c>
      <c r="D51" s="17">
        <v>2</v>
      </c>
      <c r="E51" s="17">
        <v>380000</v>
      </c>
      <c r="F51" s="17">
        <f>D51*E51</f>
        <v>760000</v>
      </c>
      <c r="G51" s="18"/>
      <c r="H51" s="18">
        <f>F51</f>
        <v>760000</v>
      </c>
    </row>
    <row r="52" spans="1:8" ht="31.2" x14ac:dyDescent="0.3">
      <c r="A52" s="8"/>
      <c r="B52" s="17" t="s">
        <v>59</v>
      </c>
      <c r="C52" s="17" t="s">
        <v>65</v>
      </c>
      <c r="D52" s="17">
        <v>50</v>
      </c>
      <c r="E52" s="17">
        <v>12000</v>
      </c>
      <c r="F52" s="17">
        <f>D52*E52</f>
        <v>600000</v>
      </c>
      <c r="G52" s="18"/>
      <c r="H52" s="18">
        <f>F52</f>
        <v>600000</v>
      </c>
    </row>
    <row r="53" spans="1:8" ht="15.6" x14ac:dyDescent="0.3">
      <c r="A53" s="8"/>
      <c r="B53" s="17" t="s">
        <v>60</v>
      </c>
      <c r="C53" s="17" t="s">
        <v>65</v>
      </c>
      <c r="D53" s="17">
        <v>50</v>
      </c>
      <c r="E53" s="17">
        <v>5000</v>
      </c>
      <c r="F53" s="17">
        <v>250000</v>
      </c>
      <c r="G53" s="18"/>
      <c r="H53" s="18">
        <v>250000</v>
      </c>
    </row>
    <row r="54" spans="1:8" ht="15.6" x14ac:dyDescent="0.3">
      <c r="A54" s="8"/>
      <c r="B54" s="17" t="s">
        <v>61</v>
      </c>
      <c r="C54" s="17" t="s">
        <v>65</v>
      </c>
      <c r="D54" s="17">
        <v>50</v>
      </c>
      <c r="E54" s="17">
        <v>6500</v>
      </c>
      <c r="F54" s="17">
        <v>325000</v>
      </c>
      <c r="G54" s="18"/>
      <c r="H54" s="18">
        <v>325000</v>
      </c>
    </row>
    <row r="55" spans="1:8" ht="46.8" x14ac:dyDescent="0.3">
      <c r="A55" s="8"/>
      <c r="B55" s="17" t="s">
        <v>62</v>
      </c>
      <c r="C55" s="17" t="s">
        <v>65</v>
      </c>
      <c r="D55" s="17">
        <v>1</v>
      </c>
      <c r="E55" s="17">
        <v>75000</v>
      </c>
      <c r="F55" s="17">
        <v>75000</v>
      </c>
      <c r="G55" s="18"/>
      <c r="H55" s="18">
        <v>75000</v>
      </c>
    </row>
    <row r="56" spans="1:8" ht="15.6" x14ac:dyDescent="0.3">
      <c r="A56" s="8"/>
      <c r="B56" s="17" t="s">
        <v>96</v>
      </c>
      <c r="C56" s="17" t="s">
        <v>64</v>
      </c>
      <c r="D56" s="17">
        <v>50</v>
      </c>
      <c r="E56" s="17">
        <v>15000</v>
      </c>
      <c r="F56" s="17">
        <f>D56*E56</f>
        <v>750000</v>
      </c>
      <c r="G56" s="18"/>
      <c r="H56" s="18">
        <f>F56</f>
        <v>750000</v>
      </c>
    </row>
    <row r="57" spans="1:8" ht="15.6" x14ac:dyDescent="0.3">
      <c r="A57" s="8"/>
      <c r="B57" s="17" t="s">
        <v>95</v>
      </c>
      <c r="C57" s="17" t="s">
        <v>64</v>
      </c>
      <c r="D57" s="17">
        <v>50</v>
      </c>
      <c r="E57" s="17">
        <v>4400</v>
      </c>
      <c r="F57" s="17">
        <f>D57*E57</f>
        <v>220000</v>
      </c>
      <c r="G57" s="18"/>
      <c r="H57" s="18">
        <f>F57</f>
        <v>220000</v>
      </c>
    </row>
    <row r="58" spans="1:8" ht="31.2" x14ac:dyDescent="0.3">
      <c r="A58" s="8"/>
      <c r="B58" s="17" t="s">
        <v>41</v>
      </c>
      <c r="C58" s="17" t="s">
        <v>65</v>
      </c>
      <c r="D58" s="17">
        <v>50</v>
      </c>
      <c r="E58" s="17">
        <v>3000</v>
      </c>
      <c r="F58" s="17">
        <v>150000</v>
      </c>
      <c r="G58" s="18"/>
      <c r="H58" s="18">
        <v>150000</v>
      </c>
    </row>
    <row r="59" spans="1:8" ht="64.8" x14ac:dyDescent="0.3">
      <c r="A59" s="8"/>
      <c r="B59" s="44" t="s">
        <v>99</v>
      </c>
      <c r="C59" s="17"/>
      <c r="D59" s="17"/>
      <c r="E59" s="17"/>
      <c r="F59" s="17"/>
      <c r="G59" s="18"/>
      <c r="H59" s="18"/>
    </row>
    <row r="60" spans="1:8" ht="31.2" x14ac:dyDescent="0.3">
      <c r="A60" s="8"/>
      <c r="B60" s="45" t="s">
        <v>92</v>
      </c>
      <c r="C60" s="17" t="s">
        <v>65</v>
      </c>
      <c r="D60" s="17">
        <v>1</v>
      </c>
      <c r="E60" s="17">
        <v>200000</v>
      </c>
      <c r="F60" s="17">
        <v>200000</v>
      </c>
      <c r="G60" s="18"/>
      <c r="H60" s="18">
        <f>F60</f>
        <v>200000</v>
      </c>
    </row>
    <row r="61" spans="1:8" ht="15.6" x14ac:dyDescent="0.3">
      <c r="A61" s="8"/>
      <c r="B61" s="45" t="s">
        <v>91</v>
      </c>
      <c r="C61" s="17" t="s">
        <v>64</v>
      </c>
      <c r="D61" s="17">
        <v>1000</v>
      </c>
      <c r="E61" s="17">
        <v>50</v>
      </c>
      <c r="F61" s="17">
        <v>50000</v>
      </c>
      <c r="G61" s="18"/>
      <c r="H61" s="18">
        <f t="shared" ref="H61:H63" si="3">F61</f>
        <v>50000</v>
      </c>
    </row>
    <row r="62" spans="1:8" ht="15.6" x14ac:dyDescent="0.3">
      <c r="A62" s="8"/>
      <c r="B62" s="45" t="s">
        <v>93</v>
      </c>
      <c r="C62" s="17" t="s">
        <v>65</v>
      </c>
      <c r="D62" s="17">
        <v>20</v>
      </c>
      <c r="E62" s="17">
        <v>15000</v>
      </c>
      <c r="F62" s="17">
        <f>D62*E62</f>
        <v>300000</v>
      </c>
      <c r="G62" s="18"/>
      <c r="H62" s="18">
        <f t="shared" si="3"/>
        <v>300000</v>
      </c>
    </row>
    <row r="63" spans="1:8" ht="15.6" x14ac:dyDescent="0.3">
      <c r="A63" s="8"/>
      <c r="B63" s="45" t="s">
        <v>94</v>
      </c>
      <c r="C63" s="17" t="s">
        <v>65</v>
      </c>
      <c r="D63" s="17">
        <v>20</v>
      </c>
      <c r="E63" s="17">
        <v>15000</v>
      </c>
      <c r="F63" s="17">
        <f>D63*E63</f>
        <v>300000</v>
      </c>
      <c r="G63" s="18"/>
      <c r="H63" s="18">
        <f t="shared" si="3"/>
        <v>300000</v>
      </c>
    </row>
    <row r="64" spans="1:8" ht="15.6" x14ac:dyDescent="0.3">
      <c r="A64" s="8"/>
      <c r="B64" s="16" t="s">
        <v>8</v>
      </c>
      <c r="C64" s="17"/>
      <c r="D64" s="17"/>
      <c r="E64" s="17"/>
      <c r="F64" s="21">
        <f>H64+G64</f>
        <v>49425000</v>
      </c>
      <c r="G64" s="22">
        <v>4425000</v>
      </c>
      <c r="H64" s="23">
        <v>45000000</v>
      </c>
    </row>
    <row r="65" spans="1:8" s="42" customFormat="1" ht="15.6" x14ac:dyDescent="0.3">
      <c r="A65" s="36"/>
      <c r="B65" s="37"/>
      <c r="C65" s="38"/>
      <c r="D65" s="38"/>
      <c r="E65" s="38"/>
      <c r="F65" s="39"/>
      <c r="G65" s="40"/>
      <c r="H65" s="41"/>
    </row>
    <row r="66" spans="1:8" s="42" customFormat="1" ht="15.6" x14ac:dyDescent="0.3">
      <c r="A66" s="36"/>
      <c r="B66" s="37"/>
      <c r="C66" s="38"/>
      <c r="D66" s="38"/>
      <c r="E66" s="38"/>
      <c r="F66" s="39"/>
      <c r="G66" s="40"/>
      <c r="H66" s="41"/>
    </row>
    <row r="67" spans="1:8" ht="15.6" x14ac:dyDescent="0.3">
      <c r="A67" s="47" t="s">
        <v>9</v>
      </c>
      <c r="B67" s="47"/>
      <c r="C67" s="47"/>
      <c r="D67" s="47"/>
      <c r="E67" s="47"/>
      <c r="F67" s="47"/>
      <c r="G67" s="47"/>
      <c r="H67" s="47"/>
    </row>
    <row r="68" spans="1:8" ht="15.6" x14ac:dyDescent="0.3">
      <c r="A68" s="46" t="s">
        <v>24</v>
      </c>
      <c r="B68" s="46"/>
      <c r="C68" s="46"/>
      <c r="D68" s="46"/>
      <c r="E68" s="46"/>
      <c r="F68" s="46"/>
      <c r="G68" s="46"/>
      <c r="H68" s="46"/>
    </row>
    <row r="69" spans="1:8" ht="15.6" x14ac:dyDescent="0.3">
      <c r="A69" s="6"/>
    </row>
    <row r="70" spans="1:8" ht="15.6" x14ac:dyDescent="0.3">
      <c r="A70" s="48" t="s">
        <v>81</v>
      </c>
      <c r="B70" s="48"/>
      <c r="C70" s="48"/>
      <c r="D70" s="48"/>
      <c r="E70" s="48"/>
      <c r="F70" s="48"/>
      <c r="G70" s="48"/>
      <c r="H70" s="48"/>
    </row>
    <row r="71" spans="1:8" ht="15.6" x14ac:dyDescent="0.3">
      <c r="A71" s="10"/>
      <c r="B71" s="10" t="s">
        <v>14</v>
      </c>
      <c r="C71" s="10"/>
      <c r="D71" s="10"/>
      <c r="E71" s="10"/>
      <c r="F71" s="10"/>
      <c r="G71" s="10"/>
      <c r="H71" s="10"/>
    </row>
    <row r="72" spans="1:8" ht="21" customHeight="1" x14ac:dyDescent="0.3">
      <c r="A72" s="7" t="s">
        <v>10</v>
      </c>
    </row>
    <row r="73" spans="1:8" ht="15.6" x14ac:dyDescent="0.3">
      <c r="A73" s="46"/>
      <c r="B73" s="46"/>
      <c r="C73" s="46"/>
      <c r="D73" s="46"/>
      <c r="E73" s="46"/>
      <c r="F73" s="46"/>
      <c r="G73" s="46"/>
      <c r="H73" s="46"/>
    </row>
    <row r="74" spans="1:8" ht="15.6" x14ac:dyDescent="0.3">
      <c r="A74" s="46" t="s">
        <v>11</v>
      </c>
      <c r="B74" s="46"/>
      <c r="C74" s="46"/>
      <c r="D74" s="46"/>
      <c r="E74" s="46"/>
      <c r="F74" s="46"/>
      <c r="G74" s="46"/>
      <c r="H74" s="46"/>
    </row>
    <row r="75" spans="1:8" ht="15.6" x14ac:dyDescent="0.3">
      <c r="A75" s="6"/>
    </row>
    <row r="76" spans="1:8" ht="15.6" x14ac:dyDescent="0.3">
      <c r="A76" s="46" t="s">
        <v>12</v>
      </c>
      <c r="B76" s="46"/>
      <c r="C76" s="46"/>
      <c r="D76" s="46"/>
      <c r="E76" s="46"/>
      <c r="F76" s="46"/>
      <c r="G76" s="46"/>
      <c r="H76" s="46"/>
    </row>
    <row r="77" spans="1:8" ht="15.6" x14ac:dyDescent="0.3">
      <c r="A77" s="9"/>
      <c r="B77" s="9"/>
      <c r="C77" s="9"/>
      <c r="D77" s="9"/>
      <c r="E77" s="9"/>
      <c r="F77" s="9"/>
      <c r="G77" s="9"/>
      <c r="H77" s="9"/>
    </row>
    <row r="78" spans="1:8" ht="15.6" x14ac:dyDescent="0.3">
      <c r="A78" s="9" t="s">
        <v>18</v>
      </c>
      <c r="B78" s="9"/>
      <c r="C78" s="9"/>
      <c r="D78" s="9"/>
      <c r="E78" s="9"/>
      <c r="F78" s="9"/>
      <c r="G78" s="9"/>
      <c r="H78" s="9"/>
    </row>
    <row r="79" spans="1:8" ht="15.6" x14ac:dyDescent="0.3">
      <c r="A79" s="9"/>
      <c r="B79" s="9"/>
      <c r="C79" s="9"/>
      <c r="D79" s="9"/>
      <c r="E79" s="9"/>
      <c r="F79" s="9"/>
      <c r="G79" s="9"/>
      <c r="H79" s="9"/>
    </row>
    <row r="80" spans="1:8" ht="15.6" x14ac:dyDescent="0.3">
      <c r="A80" s="9" t="s">
        <v>19</v>
      </c>
      <c r="B80" s="9"/>
      <c r="C80" s="9"/>
      <c r="D80" s="9"/>
      <c r="E80" s="9"/>
      <c r="F80" s="9"/>
      <c r="G80" s="9"/>
      <c r="H80" s="9"/>
    </row>
    <row r="81" spans="1:8" ht="15.6" x14ac:dyDescent="0.3">
      <c r="A81" s="9"/>
      <c r="B81" s="9" t="s">
        <v>14</v>
      </c>
      <c r="C81" s="9"/>
      <c r="D81" s="9"/>
      <c r="E81" s="9"/>
      <c r="F81" s="9"/>
      <c r="G81" s="9"/>
      <c r="H81" s="9"/>
    </row>
    <row r="82" spans="1:8" ht="15.6" x14ac:dyDescent="0.3">
      <c r="A82" s="12" t="s">
        <v>20</v>
      </c>
      <c r="B82" s="12"/>
      <c r="C82" s="12"/>
      <c r="D82" s="12"/>
      <c r="E82" s="12"/>
      <c r="F82" s="12"/>
      <c r="G82" s="12"/>
      <c r="H82" s="12"/>
    </row>
    <row r="83" spans="1:8" ht="15.6" x14ac:dyDescent="0.3">
      <c r="A83" s="12" t="s">
        <v>21</v>
      </c>
      <c r="B83" s="12"/>
      <c r="C83" s="12"/>
      <c r="D83" s="12"/>
      <c r="E83" s="12"/>
      <c r="F83" s="12"/>
      <c r="G83" s="12"/>
      <c r="H83" s="12"/>
    </row>
    <row r="84" spans="1:8" ht="15.6" x14ac:dyDescent="0.3">
      <c r="A84" s="5"/>
    </row>
    <row r="85" spans="1:8" ht="15.6" x14ac:dyDescent="0.3">
      <c r="A85" s="5" t="s">
        <v>16</v>
      </c>
    </row>
    <row r="86" spans="1:8" ht="15.6" x14ac:dyDescent="0.3">
      <c r="A86" s="5"/>
    </row>
    <row r="87" spans="1:8" ht="15.6" x14ac:dyDescent="0.3">
      <c r="A87" s="5" t="s">
        <v>17</v>
      </c>
    </row>
    <row r="88" spans="1:8" ht="15.6" x14ac:dyDescent="0.3">
      <c r="A88" s="4"/>
    </row>
    <row r="89" spans="1:8" ht="15.6" x14ac:dyDescent="0.3">
      <c r="A89" s="5" t="s">
        <v>22</v>
      </c>
    </row>
    <row r="90" spans="1:8" ht="15.6" x14ac:dyDescent="0.3">
      <c r="A90" s="5"/>
    </row>
    <row r="91" spans="1:8" ht="15.6" x14ac:dyDescent="0.3">
      <c r="A91" s="5" t="s">
        <v>23</v>
      </c>
    </row>
    <row r="92" spans="1:8" x14ac:dyDescent="0.3">
      <c r="A92" s="3"/>
    </row>
  </sheetData>
  <mergeCells count="18">
    <mergeCell ref="A9:A10"/>
    <mergeCell ref="A1:H1"/>
    <mergeCell ref="A3:H3"/>
    <mergeCell ref="A5:H5"/>
    <mergeCell ref="A6:H6"/>
    <mergeCell ref="A7:H7"/>
    <mergeCell ref="B9:B10"/>
    <mergeCell ref="C9:C10"/>
    <mergeCell ref="D9:D10"/>
    <mergeCell ref="E9:E10"/>
    <mergeCell ref="F9:F10"/>
    <mergeCell ref="G9:H9"/>
    <mergeCell ref="A76:H76"/>
    <mergeCell ref="A67:H67"/>
    <mergeCell ref="A68:H68"/>
    <mergeCell ref="A70:H70"/>
    <mergeCell ref="A73:H73"/>
    <mergeCell ref="A74:H74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51"/>
  <sheetViews>
    <sheetView topLeftCell="A49" workbookViewId="0">
      <selection activeCell="A10" sqref="A10:H51"/>
    </sheetView>
  </sheetViews>
  <sheetFormatPr defaultRowHeight="14.4" x14ac:dyDescent="0.3"/>
  <sheetData>
    <row r="10" spans="1:8" ht="15.6" x14ac:dyDescent="0.3">
      <c r="A10" s="49" t="s">
        <v>0</v>
      </c>
      <c r="B10" s="49" t="s">
        <v>1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/>
    </row>
    <row r="11" spans="1:8" ht="78" x14ac:dyDescent="0.3">
      <c r="A11" s="49"/>
      <c r="B11" s="49"/>
      <c r="C11" s="49"/>
      <c r="D11" s="49"/>
      <c r="E11" s="49"/>
      <c r="F11" s="49"/>
      <c r="G11" s="14" t="s">
        <v>13</v>
      </c>
      <c r="H11" s="14" t="s">
        <v>7</v>
      </c>
    </row>
    <row r="12" spans="1:8" ht="69" x14ac:dyDescent="0.3">
      <c r="A12" s="8"/>
      <c r="B12" s="24" t="s">
        <v>25</v>
      </c>
      <c r="C12" s="25"/>
      <c r="D12" s="25"/>
      <c r="E12" s="25"/>
      <c r="F12" s="25"/>
      <c r="G12" s="25"/>
      <c r="H12" s="26"/>
    </row>
    <row r="13" spans="1:8" ht="86.4" x14ac:dyDescent="0.3">
      <c r="A13" s="8"/>
      <c r="B13" s="27" t="s">
        <v>26</v>
      </c>
      <c r="C13" s="25"/>
      <c r="D13" s="25"/>
      <c r="E13" s="24"/>
      <c r="F13" s="24"/>
      <c r="G13" s="25"/>
      <c r="H13" s="26"/>
    </row>
    <row r="14" spans="1:8" ht="41.4" x14ac:dyDescent="0.3">
      <c r="A14" s="8"/>
      <c r="B14" s="25" t="s">
        <v>27</v>
      </c>
      <c r="C14" s="25" t="s">
        <v>63</v>
      </c>
      <c r="D14" s="25">
        <v>12</v>
      </c>
      <c r="E14" s="25">
        <f t="shared" ref="E14:E20" si="0">F14/D14</f>
        <v>385000</v>
      </c>
      <c r="F14" s="25">
        <v>4620000</v>
      </c>
      <c r="G14" s="25"/>
      <c r="H14" s="26">
        <v>4620000</v>
      </c>
    </row>
    <row r="15" spans="1:8" ht="41.4" x14ac:dyDescent="0.3">
      <c r="A15" s="8"/>
      <c r="B15" s="25" t="s">
        <v>28</v>
      </c>
      <c r="C15" s="25" t="s">
        <v>63</v>
      </c>
      <c r="D15" s="25">
        <v>12</v>
      </c>
      <c r="E15" s="25">
        <f t="shared" si="0"/>
        <v>210000</v>
      </c>
      <c r="F15" s="25">
        <v>2520000</v>
      </c>
      <c r="G15" s="25"/>
      <c r="H15" s="26">
        <v>2520000</v>
      </c>
    </row>
    <row r="16" spans="1:8" ht="82.8" x14ac:dyDescent="0.3">
      <c r="A16" s="8"/>
      <c r="B16" s="25" t="s">
        <v>29</v>
      </c>
      <c r="C16" s="25" t="s">
        <v>63</v>
      </c>
      <c r="D16" s="25">
        <v>12</v>
      </c>
      <c r="E16" s="25">
        <f t="shared" si="0"/>
        <v>250000</v>
      </c>
      <c r="F16" s="25">
        <v>3000000</v>
      </c>
      <c r="G16" s="25"/>
      <c r="H16" s="26">
        <v>3000000</v>
      </c>
    </row>
    <row r="17" spans="1:8" ht="55.2" x14ac:dyDescent="0.3">
      <c r="A17" s="8"/>
      <c r="B17" s="25" t="s">
        <v>30</v>
      </c>
      <c r="C17" s="25" t="s">
        <v>63</v>
      </c>
      <c r="D17" s="25">
        <v>12</v>
      </c>
      <c r="E17" s="25">
        <f t="shared" si="0"/>
        <v>26600</v>
      </c>
      <c r="F17" s="25">
        <v>319200</v>
      </c>
      <c r="G17" s="25"/>
      <c r="H17" s="26">
        <v>319200</v>
      </c>
    </row>
    <row r="18" spans="1:8" ht="110.4" x14ac:dyDescent="0.3">
      <c r="A18" s="8"/>
      <c r="B18" s="25" t="s">
        <v>31</v>
      </c>
      <c r="C18" s="25" t="s">
        <v>63</v>
      </c>
      <c r="D18" s="25">
        <v>12</v>
      </c>
      <c r="E18" s="25">
        <f t="shared" si="0"/>
        <v>25350</v>
      </c>
      <c r="F18" s="25">
        <v>304200</v>
      </c>
      <c r="G18" s="25"/>
      <c r="H18" s="26">
        <v>304200</v>
      </c>
    </row>
    <row r="19" spans="1:8" ht="41.4" x14ac:dyDescent="0.3">
      <c r="A19" s="8"/>
      <c r="B19" s="25" t="s">
        <v>32</v>
      </c>
      <c r="C19" s="25" t="s">
        <v>63</v>
      </c>
      <c r="D19" s="25">
        <v>12</v>
      </c>
      <c r="E19" s="25">
        <f t="shared" si="0"/>
        <v>4500</v>
      </c>
      <c r="F19" s="25">
        <v>54000</v>
      </c>
      <c r="G19" s="25"/>
      <c r="H19" s="26">
        <v>54000</v>
      </c>
    </row>
    <row r="20" spans="1:8" ht="69" x14ac:dyDescent="0.3">
      <c r="A20" s="8"/>
      <c r="B20" s="25" t="s">
        <v>33</v>
      </c>
      <c r="C20" s="25" t="s">
        <v>63</v>
      </c>
      <c r="D20" s="25">
        <v>12</v>
      </c>
      <c r="E20" s="25">
        <f t="shared" si="0"/>
        <v>200000</v>
      </c>
      <c r="F20" s="25">
        <v>2400000</v>
      </c>
      <c r="G20" s="25">
        <v>2400000</v>
      </c>
      <c r="H20" s="26"/>
    </row>
    <row r="21" spans="1:8" ht="82.8" x14ac:dyDescent="0.3">
      <c r="A21" s="8"/>
      <c r="B21" s="24" t="s">
        <v>34</v>
      </c>
      <c r="C21" s="25"/>
      <c r="D21" s="25"/>
      <c r="E21" s="25"/>
      <c r="F21" s="25"/>
      <c r="G21" s="25"/>
      <c r="H21" s="26"/>
    </row>
    <row r="22" spans="1:8" ht="41.4" x14ac:dyDescent="0.3">
      <c r="A22" s="8"/>
      <c r="B22" s="24" t="s">
        <v>36</v>
      </c>
      <c r="C22" s="25"/>
      <c r="D22" s="25"/>
      <c r="E22" s="25"/>
      <c r="F22" s="25"/>
      <c r="G22" s="25"/>
      <c r="H22" s="26"/>
    </row>
    <row r="23" spans="1:8" ht="259.2" x14ac:dyDescent="0.3">
      <c r="A23" s="8"/>
      <c r="B23" s="27" t="s">
        <v>66</v>
      </c>
      <c r="C23" s="25"/>
      <c r="D23" s="25"/>
      <c r="E23" s="24"/>
      <c r="F23" s="24"/>
      <c r="G23" s="25"/>
      <c r="H23" s="26"/>
    </row>
    <row r="24" spans="1:8" ht="138" x14ac:dyDescent="0.3">
      <c r="A24" s="8"/>
      <c r="B24" s="25" t="s">
        <v>43</v>
      </c>
      <c r="C24" s="25" t="s">
        <v>65</v>
      </c>
      <c r="D24" s="25">
        <v>12</v>
      </c>
      <c r="E24" s="28">
        <f t="shared" ref="E24:E34" si="1">F24/D24</f>
        <v>200000</v>
      </c>
      <c r="F24" s="28">
        <v>2400000</v>
      </c>
      <c r="G24" s="25"/>
      <c r="H24" s="26">
        <v>2400000</v>
      </c>
    </row>
    <row r="25" spans="1:8" ht="124.2" x14ac:dyDescent="0.3">
      <c r="A25" s="8"/>
      <c r="B25" s="25" t="s">
        <v>46</v>
      </c>
      <c r="C25" s="25" t="s">
        <v>63</v>
      </c>
      <c r="D25" s="25">
        <v>12</v>
      </c>
      <c r="E25" s="28">
        <f t="shared" si="1"/>
        <v>220425</v>
      </c>
      <c r="F25" s="25">
        <v>2645100</v>
      </c>
      <c r="G25" s="25"/>
      <c r="H25" s="26">
        <v>2645100</v>
      </c>
    </row>
    <row r="26" spans="1:8" ht="124.2" x14ac:dyDescent="0.3">
      <c r="A26" s="8"/>
      <c r="B26" s="25" t="s">
        <v>47</v>
      </c>
      <c r="C26" s="25" t="s">
        <v>65</v>
      </c>
      <c r="D26" s="25">
        <v>1</v>
      </c>
      <c r="E26" s="28">
        <f t="shared" si="1"/>
        <v>150000</v>
      </c>
      <c r="F26" s="25">
        <v>150000</v>
      </c>
      <c r="G26" s="25"/>
      <c r="H26" s="26">
        <v>150000</v>
      </c>
    </row>
    <row r="27" spans="1:8" ht="82.8" x14ac:dyDescent="0.3">
      <c r="A27" s="8"/>
      <c r="B27" s="25" t="s">
        <v>67</v>
      </c>
      <c r="C27" s="25" t="s">
        <v>65</v>
      </c>
      <c r="D27" s="25">
        <v>1</v>
      </c>
      <c r="E27" s="28">
        <f t="shared" si="1"/>
        <v>150000</v>
      </c>
      <c r="F27" s="25">
        <v>150000</v>
      </c>
      <c r="G27" s="25"/>
      <c r="H27" s="26">
        <v>150000</v>
      </c>
    </row>
    <row r="28" spans="1:8" ht="96.6" x14ac:dyDescent="0.3">
      <c r="A28" s="8"/>
      <c r="B28" s="25" t="s">
        <v>68</v>
      </c>
      <c r="C28" s="25" t="s">
        <v>65</v>
      </c>
      <c r="D28" s="25">
        <v>1</v>
      </c>
      <c r="E28" s="28">
        <f t="shared" si="1"/>
        <v>150000</v>
      </c>
      <c r="F28" s="25">
        <v>150000</v>
      </c>
      <c r="G28" s="25"/>
      <c r="H28" s="26">
        <v>150000</v>
      </c>
    </row>
    <row r="29" spans="1:8" ht="82.8" x14ac:dyDescent="0.3">
      <c r="A29" s="8"/>
      <c r="B29" s="25" t="s">
        <v>69</v>
      </c>
      <c r="C29" s="25" t="s">
        <v>65</v>
      </c>
      <c r="D29" s="25">
        <v>1</v>
      </c>
      <c r="E29" s="28">
        <f t="shared" si="1"/>
        <v>150000</v>
      </c>
      <c r="F29" s="25">
        <v>150000</v>
      </c>
      <c r="G29" s="25"/>
      <c r="H29" s="26">
        <v>150000</v>
      </c>
    </row>
    <row r="30" spans="1:8" ht="96.6" x14ac:dyDescent="0.3">
      <c r="A30" s="8"/>
      <c r="B30" s="25" t="s">
        <v>70</v>
      </c>
      <c r="C30" s="25" t="s">
        <v>63</v>
      </c>
      <c r="D30" s="25">
        <v>12</v>
      </c>
      <c r="E30" s="28">
        <f t="shared" si="1"/>
        <v>350000</v>
      </c>
      <c r="F30" s="25">
        <v>4200000</v>
      </c>
      <c r="G30" s="25"/>
      <c r="H30" s="26">
        <v>4200000</v>
      </c>
    </row>
    <row r="31" spans="1:8" ht="193.2" x14ac:dyDescent="0.3">
      <c r="A31" s="8"/>
      <c r="B31" s="25" t="s">
        <v>71</v>
      </c>
      <c r="C31" s="25" t="s">
        <v>65</v>
      </c>
      <c r="D31" s="25">
        <v>100</v>
      </c>
      <c r="E31" s="28">
        <f t="shared" si="1"/>
        <v>100000</v>
      </c>
      <c r="F31" s="25">
        <v>10000000</v>
      </c>
      <c r="G31" s="25"/>
      <c r="H31" s="26">
        <v>10000000</v>
      </c>
    </row>
    <row r="32" spans="1:8" ht="124.2" x14ac:dyDescent="0.3">
      <c r="A32" s="8"/>
      <c r="B32" s="25" t="s">
        <v>55</v>
      </c>
      <c r="C32" s="25" t="s">
        <v>65</v>
      </c>
      <c r="D32" s="25">
        <v>100</v>
      </c>
      <c r="E32" s="28">
        <f t="shared" si="1"/>
        <v>75000</v>
      </c>
      <c r="F32" s="25">
        <v>7500000</v>
      </c>
      <c r="G32" s="25"/>
      <c r="H32" s="26">
        <v>7500000</v>
      </c>
    </row>
    <row r="33" spans="1:8" ht="96.6" x14ac:dyDescent="0.3">
      <c r="A33" s="8"/>
      <c r="B33" s="25" t="s">
        <v>38</v>
      </c>
      <c r="C33" s="25" t="s">
        <v>63</v>
      </c>
      <c r="D33" s="25">
        <v>12</v>
      </c>
      <c r="E33" s="28">
        <f t="shared" si="1"/>
        <v>300000</v>
      </c>
      <c r="F33" s="25">
        <v>3600000</v>
      </c>
      <c r="G33" s="25">
        <v>3600000</v>
      </c>
      <c r="H33" s="26"/>
    </row>
    <row r="34" spans="1:8" ht="303.60000000000002" x14ac:dyDescent="0.3">
      <c r="A34" s="8"/>
      <c r="B34" s="25" t="s">
        <v>56</v>
      </c>
      <c r="C34" s="25" t="s">
        <v>64</v>
      </c>
      <c r="D34" s="25">
        <v>10</v>
      </c>
      <c r="E34" s="28">
        <f t="shared" si="1"/>
        <v>300000</v>
      </c>
      <c r="F34" s="25">
        <v>3000000</v>
      </c>
      <c r="G34" s="25"/>
      <c r="H34" s="26">
        <v>3000000</v>
      </c>
    </row>
    <row r="35" spans="1:8" ht="187.2" x14ac:dyDescent="0.3">
      <c r="A35" s="8"/>
      <c r="B35" s="27" t="s">
        <v>72</v>
      </c>
      <c r="C35" s="25"/>
      <c r="D35" s="25"/>
      <c r="E35" s="28"/>
      <c r="F35" s="24"/>
      <c r="G35" s="25"/>
      <c r="H35" s="26"/>
    </row>
    <row r="36" spans="1:8" ht="41.4" x14ac:dyDescent="0.3">
      <c r="A36" s="8"/>
      <c r="B36" s="25" t="s">
        <v>39</v>
      </c>
      <c r="C36" s="25" t="s">
        <v>65</v>
      </c>
      <c r="D36" s="25">
        <v>1</v>
      </c>
      <c r="E36" s="28">
        <f t="shared" ref="E36:E45" si="2">F36/D36</f>
        <v>500000</v>
      </c>
      <c r="F36" s="25">
        <v>500000</v>
      </c>
      <c r="G36" s="25"/>
      <c r="H36" s="26">
        <v>500000</v>
      </c>
    </row>
    <row r="37" spans="1:8" ht="165.6" x14ac:dyDescent="0.3">
      <c r="A37" s="8"/>
      <c r="B37" s="25" t="s">
        <v>57</v>
      </c>
      <c r="C37" s="25" t="s">
        <v>65</v>
      </c>
      <c r="D37" s="25">
        <v>1</v>
      </c>
      <c r="E37" s="28">
        <f t="shared" si="2"/>
        <v>500000</v>
      </c>
      <c r="F37" s="25">
        <v>500000</v>
      </c>
      <c r="G37" s="25"/>
      <c r="H37" s="26">
        <v>500000</v>
      </c>
    </row>
    <row r="38" spans="1:8" ht="207" x14ac:dyDescent="0.3">
      <c r="A38" s="8"/>
      <c r="B38" s="25" t="s">
        <v>73</v>
      </c>
      <c r="C38" s="25" t="s">
        <v>65</v>
      </c>
      <c r="D38" s="25">
        <v>50</v>
      </c>
      <c r="E38" s="28">
        <f t="shared" si="2"/>
        <v>20000</v>
      </c>
      <c r="F38" s="25">
        <v>1000000</v>
      </c>
      <c r="G38" s="25"/>
      <c r="H38" s="26">
        <v>1000000</v>
      </c>
    </row>
    <row r="39" spans="1:8" ht="110.4" x14ac:dyDescent="0.3">
      <c r="A39" s="8"/>
      <c r="B39" s="25" t="s">
        <v>53</v>
      </c>
      <c r="C39" s="25" t="s">
        <v>63</v>
      </c>
      <c r="D39" s="25">
        <v>12</v>
      </c>
      <c r="E39" s="28">
        <f t="shared" si="2"/>
        <v>300000</v>
      </c>
      <c r="F39" s="25">
        <v>3600000</v>
      </c>
      <c r="G39" s="25">
        <v>3600000</v>
      </c>
      <c r="H39" s="26"/>
    </row>
    <row r="40" spans="1:8" ht="110.4" x14ac:dyDescent="0.3">
      <c r="A40" s="8"/>
      <c r="B40" s="25" t="s">
        <v>58</v>
      </c>
      <c r="C40" s="25" t="s">
        <v>63</v>
      </c>
      <c r="D40" s="25">
        <v>12</v>
      </c>
      <c r="E40" s="28">
        <f t="shared" si="2"/>
        <v>325000</v>
      </c>
      <c r="F40" s="25">
        <v>3900000</v>
      </c>
      <c r="G40" s="25">
        <v>3900000</v>
      </c>
      <c r="H40" s="26"/>
    </row>
    <row r="41" spans="1:8" ht="96.6" x14ac:dyDescent="0.3">
      <c r="A41" s="8"/>
      <c r="B41" s="25" t="s">
        <v>59</v>
      </c>
      <c r="C41" s="25" t="s">
        <v>65</v>
      </c>
      <c r="D41" s="25">
        <v>50</v>
      </c>
      <c r="E41" s="28">
        <f t="shared" si="2"/>
        <v>15000</v>
      </c>
      <c r="F41" s="25">
        <v>750000</v>
      </c>
      <c r="G41" s="25"/>
      <c r="H41" s="26">
        <v>750000</v>
      </c>
    </row>
    <row r="42" spans="1:8" ht="55.2" x14ac:dyDescent="0.3">
      <c r="A42" s="8"/>
      <c r="B42" s="25" t="s">
        <v>60</v>
      </c>
      <c r="C42" s="25" t="s">
        <v>65</v>
      </c>
      <c r="D42" s="25">
        <v>50</v>
      </c>
      <c r="E42" s="28">
        <f t="shared" si="2"/>
        <v>5000</v>
      </c>
      <c r="F42" s="25">
        <v>250000</v>
      </c>
      <c r="G42" s="25"/>
      <c r="H42" s="26">
        <v>250000</v>
      </c>
    </row>
    <row r="43" spans="1:8" ht="69" x14ac:dyDescent="0.3">
      <c r="A43" s="8"/>
      <c r="B43" s="25" t="s">
        <v>61</v>
      </c>
      <c r="C43" s="25" t="s">
        <v>65</v>
      </c>
      <c r="D43" s="25">
        <v>50</v>
      </c>
      <c r="E43" s="28">
        <f t="shared" si="2"/>
        <v>6500</v>
      </c>
      <c r="F43" s="25">
        <v>325000</v>
      </c>
      <c r="G43" s="25"/>
      <c r="H43" s="26">
        <v>325000</v>
      </c>
    </row>
    <row r="44" spans="1:8" ht="165.6" x14ac:dyDescent="0.3">
      <c r="A44" s="8"/>
      <c r="B44" s="25" t="s">
        <v>62</v>
      </c>
      <c r="C44" s="25" t="s">
        <v>65</v>
      </c>
      <c r="D44" s="25">
        <v>1</v>
      </c>
      <c r="E44" s="28">
        <f t="shared" si="2"/>
        <v>75000</v>
      </c>
      <c r="F44" s="25">
        <v>75000</v>
      </c>
      <c r="G44" s="25"/>
      <c r="H44" s="26">
        <v>75000</v>
      </c>
    </row>
    <row r="45" spans="1:8" ht="124.2" x14ac:dyDescent="0.3">
      <c r="A45" s="8"/>
      <c r="B45" s="25" t="s">
        <v>41</v>
      </c>
      <c r="C45" s="25" t="s">
        <v>65</v>
      </c>
      <c r="D45" s="25">
        <v>50</v>
      </c>
      <c r="E45" s="28">
        <f t="shared" si="2"/>
        <v>3000</v>
      </c>
      <c r="F45" s="25">
        <v>150000</v>
      </c>
      <c r="G45" s="25"/>
      <c r="H45" s="26">
        <v>150000</v>
      </c>
    </row>
    <row r="46" spans="1:8" ht="316.8" x14ac:dyDescent="0.3">
      <c r="A46" s="8"/>
      <c r="B46" s="27" t="s">
        <v>74</v>
      </c>
      <c r="C46" s="25"/>
      <c r="D46" s="25"/>
      <c r="E46" s="24"/>
      <c r="F46" s="24"/>
      <c r="G46" s="25"/>
      <c r="H46" s="26"/>
    </row>
    <row r="47" spans="1:8" ht="41.4" x14ac:dyDescent="0.3">
      <c r="A47" s="8"/>
      <c r="B47" s="25" t="s">
        <v>39</v>
      </c>
      <c r="C47" s="25" t="s">
        <v>65</v>
      </c>
      <c r="D47" s="25">
        <v>1</v>
      </c>
      <c r="E47" s="25">
        <f>F47/D47</f>
        <v>150000</v>
      </c>
      <c r="F47" s="25">
        <v>150000</v>
      </c>
      <c r="G47" s="25"/>
      <c r="H47" s="26">
        <v>150000</v>
      </c>
    </row>
    <row r="48" spans="1:8" ht="41.4" x14ac:dyDescent="0.3">
      <c r="A48" s="8"/>
      <c r="B48" s="25" t="s">
        <v>40</v>
      </c>
      <c r="C48" s="25" t="s">
        <v>65</v>
      </c>
      <c r="D48" s="25">
        <v>25</v>
      </c>
      <c r="E48" s="25">
        <f>F48/D48</f>
        <v>2500</v>
      </c>
      <c r="F48" s="25">
        <v>62500</v>
      </c>
      <c r="G48" s="25"/>
      <c r="H48" s="26">
        <v>62500</v>
      </c>
    </row>
    <row r="49" spans="1:8" ht="124.2" x14ac:dyDescent="0.3">
      <c r="A49" s="8"/>
      <c r="B49" s="25" t="s">
        <v>41</v>
      </c>
      <c r="C49" s="25" t="s">
        <v>65</v>
      </c>
      <c r="D49" s="25">
        <v>25</v>
      </c>
      <c r="E49" s="25">
        <f>F49/D49</f>
        <v>3000</v>
      </c>
      <c r="F49" s="25">
        <v>75000</v>
      </c>
      <c r="G49" s="25"/>
      <c r="H49" s="26">
        <v>75000</v>
      </c>
    </row>
    <row r="50" spans="1:8" ht="15.6" x14ac:dyDescent="0.3">
      <c r="A50" s="8"/>
      <c r="B50" s="24" t="s">
        <v>8</v>
      </c>
      <c r="C50" s="25"/>
      <c r="D50" s="25"/>
      <c r="E50" s="29"/>
      <c r="F50" s="29">
        <v>58500000</v>
      </c>
      <c r="G50" s="29">
        <v>13500000</v>
      </c>
      <c r="H50" s="30">
        <v>45000000</v>
      </c>
    </row>
    <row r="51" spans="1:8" ht="15.6" x14ac:dyDescent="0.3">
      <c r="A51" s="15"/>
      <c r="B51" s="32"/>
      <c r="C51" s="33"/>
      <c r="D51" s="33"/>
      <c r="E51" s="34"/>
      <c r="F51" s="34"/>
      <c r="G51" s="34"/>
      <c r="H51" s="35"/>
    </row>
  </sheetData>
  <mergeCells count="7">
    <mergeCell ref="G10:H10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64"/>
  <sheetViews>
    <sheetView workbookViewId="0">
      <selection activeCell="A10" sqref="A10:H64"/>
    </sheetView>
  </sheetViews>
  <sheetFormatPr defaultRowHeight="14.4" x14ac:dyDescent="0.3"/>
  <sheetData>
    <row r="10" spans="1:8" ht="15.6" x14ac:dyDescent="0.3">
      <c r="A10" s="49" t="s">
        <v>0</v>
      </c>
      <c r="B10" s="49" t="s">
        <v>1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/>
    </row>
    <row r="11" spans="1:8" ht="78" x14ac:dyDescent="0.3">
      <c r="A11" s="49"/>
      <c r="B11" s="49"/>
      <c r="C11" s="49"/>
      <c r="D11" s="49"/>
      <c r="E11" s="49"/>
      <c r="F11" s="49"/>
      <c r="G11" s="14" t="s">
        <v>13</v>
      </c>
      <c r="H11" s="14" t="s">
        <v>7</v>
      </c>
    </row>
    <row r="12" spans="1:8" ht="78" x14ac:dyDescent="0.3">
      <c r="A12" s="8"/>
      <c r="B12" s="16" t="s">
        <v>25</v>
      </c>
      <c r="C12" s="17"/>
      <c r="D12" s="17"/>
      <c r="E12" s="17"/>
      <c r="F12" s="17"/>
      <c r="G12" s="18"/>
      <c r="H12" s="18"/>
    </row>
    <row r="13" spans="1:8" ht="97.2" x14ac:dyDescent="0.3">
      <c r="A13" s="8"/>
      <c r="B13" s="19" t="s">
        <v>26</v>
      </c>
      <c r="C13" s="17"/>
      <c r="D13" s="17"/>
      <c r="E13" s="17"/>
      <c r="F13" s="16"/>
      <c r="G13" s="18"/>
      <c r="H13" s="18"/>
    </row>
    <row r="14" spans="1:8" ht="46.8" x14ac:dyDescent="0.3">
      <c r="A14" s="8"/>
      <c r="B14" s="17" t="s">
        <v>27</v>
      </c>
      <c r="C14" s="17" t="s">
        <v>63</v>
      </c>
      <c r="D14" s="17">
        <v>11</v>
      </c>
      <c r="E14" s="20">
        <v>385000</v>
      </c>
      <c r="F14" s="17">
        <v>4235000</v>
      </c>
      <c r="G14" s="18"/>
      <c r="H14" s="18">
        <v>4235000</v>
      </c>
    </row>
    <row r="15" spans="1:8" ht="46.8" x14ac:dyDescent="0.3">
      <c r="A15" s="8"/>
      <c r="B15" s="17" t="s">
        <v>28</v>
      </c>
      <c r="C15" s="17" t="s">
        <v>63</v>
      </c>
      <c r="D15" s="17">
        <v>11</v>
      </c>
      <c r="E15" s="17">
        <v>210000</v>
      </c>
      <c r="F15" s="17">
        <v>2310000</v>
      </c>
      <c r="G15" s="18"/>
      <c r="H15" s="18">
        <v>2310000</v>
      </c>
    </row>
    <row r="16" spans="1:8" ht="93.6" x14ac:dyDescent="0.3">
      <c r="A16" s="8"/>
      <c r="B16" s="17" t="s">
        <v>29</v>
      </c>
      <c r="C16" s="17" t="s">
        <v>63</v>
      </c>
      <c r="D16" s="17">
        <v>11</v>
      </c>
      <c r="E16" s="17">
        <v>250000</v>
      </c>
      <c r="F16" s="17">
        <v>2750000</v>
      </c>
      <c r="G16" s="18"/>
      <c r="H16" s="18">
        <v>2750000</v>
      </c>
    </row>
    <row r="17" spans="1:8" ht="62.4" x14ac:dyDescent="0.3">
      <c r="A17" s="8"/>
      <c r="B17" s="17" t="s">
        <v>30</v>
      </c>
      <c r="C17" s="17" t="s">
        <v>63</v>
      </c>
      <c r="D17" s="17">
        <v>11</v>
      </c>
      <c r="E17" s="17">
        <v>26600</v>
      </c>
      <c r="F17" s="17">
        <v>292600</v>
      </c>
      <c r="G17" s="18"/>
      <c r="H17" s="18">
        <v>292600</v>
      </c>
    </row>
    <row r="18" spans="1:8" ht="124.8" x14ac:dyDescent="0.3">
      <c r="A18" s="8"/>
      <c r="B18" s="17" t="s">
        <v>31</v>
      </c>
      <c r="C18" s="17" t="s">
        <v>63</v>
      </c>
      <c r="D18" s="17">
        <v>11</v>
      </c>
      <c r="E18" s="17">
        <v>25350</v>
      </c>
      <c r="F18" s="17">
        <v>278850</v>
      </c>
      <c r="G18" s="18"/>
      <c r="H18" s="18">
        <v>278850</v>
      </c>
    </row>
    <row r="19" spans="1:8" ht="46.8" x14ac:dyDescent="0.3">
      <c r="A19" s="8"/>
      <c r="B19" s="17" t="s">
        <v>32</v>
      </c>
      <c r="C19" s="17" t="s">
        <v>63</v>
      </c>
      <c r="D19" s="17">
        <v>11</v>
      </c>
      <c r="E19" s="17">
        <v>4500</v>
      </c>
      <c r="F19" s="17">
        <v>49500</v>
      </c>
      <c r="G19" s="18"/>
      <c r="H19" s="18">
        <v>49500</v>
      </c>
    </row>
    <row r="20" spans="1:8" ht="78" x14ac:dyDescent="0.3">
      <c r="A20" s="8"/>
      <c r="B20" s="17" t="s">
        <v>33</v>
      </c>
      <c r="C20" s="17" t="s">
        <v>63</v>
      </c>
      <c r="D20" s="17">
        <v>11</v>
      </c>
      <c r="E20" s="17">
        <v>300000</v>
      </c>
      <c r="F20" s="17">
        <v>3300000</v>
      </c>
      <c r="G20" s="18">
        <v>3300000</v>
      </c>
      <c r="H20" s="18"/>
    </row>
    <row r="21" spans="1:8" ht="93.6" x14ac:dyDescent="0.3">
      <c r="A21" s="8"/>
      <c r="B21" s="16" t="s">
        <v>34</v>
      </c>
      <c r="C21" s="17"/>
      <c r="D21" s="17"/>
      <c r="E21" s="17"/>
      <c r="F21" s="17"/>
      <c r="G21" s="18"/>
      <c r="H21" s="18"/>
    </row>
    <row r="22" spans="1:8" ht="62.4" x14ac:dyDescent="0.3">
      <c r="A22" s="8"/>
      <c r="B22" s="16" t="s">
        <v>36</v>
      </c>
      <c r="C22" s="17"/>
      <c r="D22" s="17"/>
      <c r="E22" s="17"/>
      <c r="F22" s="17"/>
      <c r="G22" s="18"/>
      <c r="H22" s="18"/>
    </row>
    <row r="23" spans="1:8" ht="307.8" x14ac:dyDescent="0.3">
      <c r="A23" s="8"/>
      <c r="B23" s="19" t="s">
        <v>66</v>
      </c>
      <c r="C23" s="17"/>
      <c r="D23" s="17"/>
      <c r="E23" s="17"/>
      <c r="F23" s="16"/>
      <c r="G23" s="18"/>
      <c r="H23" s="18"/>
    </row>
    <row r="24" spans="1:8" ht="156" x14ac:dyDescent="0.3">
      <c r="A24" s="8"/>
      <c r="B24" s="17" t="s">
        <v>43</v>
      </c>
      <c r="C24" s="17" t="s">
        <v>65</v>
      </c>
      <c r="D24" s="17">
        <v>11</v>
      </c>
      <c r="E24" s="17">
        <v>300000</v>
      </c>
      <c r="F24" s="20">
        <v>3300000</v>
      </c>
      <c r="G24" s="18"/>
      <c r="H24" s="18">
        <v>3300000</v>
      </c>
    </row>
    <row r="25" spans="1:8" ht="140.4" x14ac:dyDescent="0.3">
      <c r="A25" s="8"/>
      <c r="B25" s="17" t="s">
        <v>46</v>
      </c>
      <c r="C25" s="17" t="s">
        <v>63</v>
      </c>
      <c r="D25" s="17">
        <v>11</v>
      </c>
      <c r="E25" s="20">
        <v>250000</v>
      </c>
      <c r="F25" s="17">
        <v>2750000</v>
      </c>
      <c r="G25" s="18"/>
      <c r="H25" s="18">
        <v>2750000</v>
      </c>
    </row>
    <row r="26" spans="1:8" ht="140.4" x14ac:dyDescent="0.3">
      <c r="A26" s="8"/>
      <c r="B26" s="17" t="s">
        <v>47</v>
      </c>
      <c r="C26" s="17" t="s">
        <v>65</v>
      </c>
      <c r="D26" s="17">
        <v>7</v>
      </c>
      <c r="E26" s="20">
        <v>150000</v>
      </c>
      <c r="F26" s="17">
        <v>1050000</v>
      </c>
      <c r="G26" s="18"/>
      <c r="H26" s="18">
        <v>1050000</v>
      </c>
    </row>
    <row r="27" spans="1:8" ht="140.4" x14ac:dyDescent="0.3">
      <c r="A27" s="8"/>
      <c r="B27" s="17" t="s">
        <v>48</v>
      </c>
      <c r="C27" s="17" t="s">
        <v>65</v>
      </c>
      <c r="D27" s="17">
        <v>7</v>
      </c>
      <c r="E27" s="20">
        <v>150000</v>
      </c>
      <c r="F27" s="17">
        <v>1050000</v>
      </c>
      <c r="G27" s="18"/>
      <c r="H27" s="18">
        <v>1050000</v>
      </c>
    </row>
    <row r="28" spans="1:8" ht="156" x14ac:dyDescent="0.3">
      <c r="A28" s="8"/>
      <c r="B28" s="17" t="s">
        <v>49</v>
      </c>
      <c r="C28" s="17" t="s">
        <v>65</v>
      </c>
      <c r="D28" s="17">
        <v>7</v>
      </c>
      <c r="E28" s="20">
        <v>150000</v>
      </c>
      <c r="F28" s="17">
        <v>1050000</v>
      </c>
      <c r="G28" s="18"/>
      <c r="H28" s="18">
        <v>1050000</v>
      </c>
    </row>
    <row r="29" spans="1:8" ht="140.4" x14ac:dyDescent="0.3">
      <c r="A29" s="8"/>
      <c r="B29" s="17" t="s">
        <v>50</v>
      </c>
      <c r="C29" s="17"/>
      <c r="D29" s="17"/>
      <c r="E29" s="17"/>
      <c r="F29" s="17"/>
      <c r="G29" s="18"/>
      <c r="H29" s="18"/>
    </row>
    <row r="30" spans="1:8" ht="109.2" x14ac:dyDescent="0.3">
      <c r="A30" s="8"/>
      <c r="B30" s="17" t="s">
        <v>70</v>
      </c>
      <c r="C30" s="17" t="s">
        <v>63</v>
      </c>
      <c r="D30" s="17">
        <v>11</v>
      </c>
      <c r="E30" s="17">
        <v>380000</v>
      </c>
      <c r="F30" s="17">
        <v>4180000</v>
      </c>
      <c r="G30" s="18"/>
      <c r="H30" s="18">
        <v>4180000</v>
      </c>
    </row>
    <row r="31" spans="1:8" ht="218.4" x14ac:dyDescent="0.3">
      <c r="A31" s="8"/>
      <c r="B31" s="17" t="s">
        <v>71</v>
      </c>
      <c r="C31" s="17" t="s">
        <v>65</v>
      </c>
      <c r="D31" s="17">
        <v>50</v>
      </c>
      <c r="E31" s="20">
        <v>125000</v>
      </c>
      <c r="F31" s="17">
        <v>6250000</v>
      </c>
      <c r="G31" s="18"/>
      <c r="H31" s="18">
        <v>6250000</v>
      </c>
    </row>
    <row r="32" spans="1:8" ht="140.4" x14ac:dyDescent="0.3">
      <c r="A32" s="8"/>
      <c r="B32" s="17" t="s">
        <v>55</v>
      </c>
      <c r="C32" s="17" t="s">
        <v>65</v>
      </c>
      <c r="D32" s="17">
        <v>50</v>
      </c>
      <c r="E32" s="20">
        <v>85000</v>
      </c>
      <c r="F32" s="17">
        <v>4250000</v>
      </c>
      <c r="G32" s="18"/>
      <c r="H32" s="18">
        <v>4250000</v>
      </c>
    </row>
    <row r="33" spans="1:8" ht="358.8" x14ac:dyDescent="0.3">
      <c r="A33" s="8"/>
      <c r="B33" s="17" t="s">
        <v>56</v>
      </c>
      <c r="C33" s="17" t="s">
        <v>64</v>
      </c>
      <c r="D33" s="17">
        <v>5</v>
      </c>
      <c r="E33" s="20">
        <v>300000</v>
      </c>
      <c r="F33" s="17">
        <v>1500000</v>
      </c>
      <c r="G33" s="18"/>
      <c r="H33" s="18">
        <v>1500000</v>
      </c>
    </row>
    <row r="34" spans="1:8" ht="210.6" x14ac:dyDescent="0.3">
      <c r="A34" s="8"/>
      <c r="B34" s="19" t="s">
        <v>82</v>
      </c>
      <c r="C34" s="17"/>
      <c r="D34" s="17"/>
      <c r="E34" s="17"/>
      <c r="F34" s="16"/>
      <c r="G34" s="18"/>
      <c r="H34" s="18"/>
    </row>
    <row r="35" spans="1:8" ht="109.2" x14ac:dyDescent="0.3">
      <c r="A35" s="8"/>
      <c r="B35" s="17" t="s">
        <v>38</v>
      </c>
      <c r="C35" s="17" t="s">
        <v>63</v>
      </c>
      <c r="D35" s="17">
        <v>11</v>
      </c>
      <c r="E35" s="20">
        <v>300000</v>
      </c>
      <c r="F35" s="17">
        <v>3300000</v>
      </c>
      <c r="G35" s="18">
        <v>3300000</v>
      </c>
      <c r="H35" s="18"/>
    </row>
    <row r="36" spans="1:8" ht="46.8" x14ac:dyDescent="0.3">
      <c r="A36" s="8"/>
      <c r="B36" s="17" t="s">
        <v>39</v>
      </c>
      <c r="C36" s="17" t="s">
        <v>65</v>
      </c>
      <c r="D36" s="17">
        <v>1</v>
      </c>
      <c r="E36" s="17">
        <v>500000</v>
      </c>
      <c r="F36" s="17">
        <v>500000</v>
      </c>
      <c r="G36" s="18"/>
      <c r="H36" s="18">
        <v>500000</v>
      </c>
    </row>
    <row r="37" spans="1:8" ht="187.2" x14ac:dyDescent="0.3">
      <c r="A37" s="8"/>
      <c r="B37" s="17" t="s">
        <v>57</v>
      </c>
      <c r="C37" s="17" t="s">
        <v>65</v>
      </c>
      <c r="D37" s="17">
        <v>1</v>
      </c>
      <c r="E37" s="17">
        <v>500000</v>
      </c>
      <c r="F37" s="17">
        <v>500000</v>
      </c>
      <c r="G37" s="18"/>
      <c r="H37" s="18">
        <v>500000</v>
      </c>
    </row>
    <row r="38" spans="1:8" ht="234" x14ac:dyDescent="0.3">
      <c r="A38" s="8"/>
      <c r="B38" s="17" t="s">
        <v>73</v>
      </c>
      <c r="C38" s="17" t="s">
        <v>65</v>
      </c>
      <c r="D38" s="17">
        <v>50</v>
      </c>
      <c r="E38" s="17">
        <v>20000</v>
      </c>
      <c r="F38" s="17">
        <v>1000000</v>
      </c>
      <c r="G38" s="18"/>
      <c r="H38" s="18">
        <v>1000000</v>
      </c>
    </row>
    <row r="39" spans="1:8" ht="109.2" x14ac:dyDescent="0.3">
      <c r="A39" s="8"/>
      <c r="B39" s="17" t="s">
        <v>59</v>
      </c>
      <c r="C39" s="17" t="s">
        <v>65</v>
      </c>
      <c r="D39" s="17">
        <v>50</v>
      </c>
      <c r="E39" s="17">
        <v>15000</v>
      </c>
      <c r="F39" s="17">
        <v>750000</v>
      </c>
      <c r="G39" s="18"/>
      <c r="H39" s="18">
        <v>750000</v>
      </c>
    </row>
    <row r="40" spans="1:8" ht="78" x14ac:dyDescent="0.3">
      <c r="A40" s="8"/>
      <c r="B40" s="17" t="s">
        <v>60</v>
      </c>
      <c r="C40" s="17" t="s">
        <v>65</v>
      </c>
      <c r="D40" s="17">
        <v>50</v>
      </c>
      <c r="E40" s="17">
        <v>5000</v>
      </c>
      <c r="F40" s="17">
        <v>250000</v>
      </c>
      <c r="G40" s="18"/>
      <c r="H40" s="18">
        <v>250000</v>
      </c>
    </row>
    <row r="41" spans="1:8" ht="78" x14ac:dyDescent="0.3">
      <c r="A41" s="8"/>
      <c r="B41" s="17" t="s">
        <v>61</v>
      </c>
      <c r="C41" s="17" t="s">
        <v>65</v>
      </c>
      <c r="D41" s="17">
        <v>50</v>
      </c>
      <c r="E41" s="17">
        <v>6500</v>
      </c>
      <c r="F41" s="17">
        <v>325000</v>
      </c>
      <c r="G41" s="18"/>
      <c r="H41" s="18">
        <v>325000</v>
      </c>
    </row>
    <row r="42" spans="1:8" ht="202.8" x14ac:dyDescent="0.3">
      <c r="A42" s="8"/>
      <c r="B42" s="17" t="s">
        <v>62</v>
      </c>
      <c r="C42" s="17" t="s">
        <v>65</v>
      </c>
      <c r="D42" s="17">
        <v>1</v>
      </c>
      <c r="E42" s="17">
        <v>75000</v>
      </c>
      <c r="F42" s="17">
        <v>75000</v>
      </c>
      <c r="G42" s="18"/>
      <c r="H42" s="18">
        <v>75000</v>
      </c>
    </row>
    <row r="43" spans="1:8" ht="140.4" x14ac:dyDescent="0.3">
      <c r="A43" s="8"/>
      <c r="B43" s="17" t="s">
        <v>41</v>
      </c>
      <c r="C43" s="17" t="s">
        <v>65</v>
      </c>
      <c r="D43" s="17">
        <v>50</v>
      </c>
      <c r="E43" s="17">
        <v>3000</v>
      </c>
      <c r="F43" s="17">
        <v>150000</v>
      </c>
      <c r="G43" s="18"/>
      <c r="H43" s="18">
        <v>150000</v>
      </c>
    </row>
    <row r="44" spans="1:8" ht="210.6" x14ac:dyDescent="0.3">
      <c r="A44" s="8"/>
      <c r="B44" s="19" t="s">
        <v>83</v>
      </c>
      <c r="C44" s="17"/>
      <c r="D44" s="17"/>
      <c r="E44" s="17"/>
      <c r="F44" s="16"/>
      <c r="G44" s="18"/>
      <c r="H44" s="18"/>
    </row>
    <row r="45" spans="1:8" ht="124.8" x14ac:dyDescent="0.3">
      <c r="A45" s="8"/>
      <c r="B45" s="17" t="s">
        <v>53</v>
      </c>
      <c r="C45" s="17" t="s">
        <v>63</v>
      </c>
      <c r="D45" s="17">
        <v>11</v>
      </c>
      <c r="E45" s="20">
        <v>302500</v>
      </c>
      <c r="F45" s="17">
        <v>3327500</v>
      </c>
      <c r="G45" s="18">
        <v>3327500</v>
      </c>
      <c r="H45" s="18"/>
    </row>
    <row r="46" spans="1:8" ht="46.8" x14ac:dyDescent="0.3">
      <c r="A46" s="8"/>
      <c r="B46" s="17" t="s">
        <v>39</v>
      </c>
      <c r="C46" s="17" t="s">
        <v>65</v>
      </c>
      <c r="D46" s="17">
        <v>1</v>
      </c>
      <c r="E46" s="17">
        <v>500000</v>
      </c>
      <c r="F46" s="17">
        <v>500000</v>
      </c>
      <c r="G46" s="18"/>
      <c r="H46" s="18">
        <v>500000</v>
      </c>
    </row>
    <row r="47" spans="1:8" ht="187.2" x14ac:dyDescent="0.3">
      <c r="A47" s="8"/>
      <c r="B47" s="17" t="s">
        <v>57</v>
      </c>
      <c r="C47" s="17" t="s">
        <v>65</v>
      </c>
      <c r="D47" s="17">
        <v>1</v>
      </c>
      <c r="E47" s="17">
        <v>500000</v>
      </c>
      <c r="F47" s="17">
        <v>500000</v>
      </c>
      <c r="G47" s="18"/>
      <c r="H47" s="18">
        <v>500000</v>
      </c>
    </row>
    <row r="48" spans="1:8" ht="234" x14ac:dyDescent="0.3">
      <c r="A48" s="8"/>
      <c r="B48" s="17" t="s">
        <v>73</v>
      </c>
      <c r="C48" s="17" t="s">
        <v>65</v>
      </c>
      <c r="D48" s="17">
        <v>50</v>
      </c>
      <c r="E48" s="17">
        <v>20000</v>
      </c>
      <c r="F48" s="17">
        <v>1000000</v>
      </c>
      <c r="G48" s="18"/>
      <c r="H48" s="18">
        <v>1000000</v>
      </c>
    </row>
    <row r="49" spans="1:8" ht="124.8" x14ac:dyDescent="0.3">
      <c r="A49" s="8"/>
      <c r="B49" s="17" t="s">
        <v>58</v>
      </c>
      <c r="C49" s="17" t="s">
        <v>63</v>
      </c>
      <c r="D49" s="17">
        <v>11</v>
      </c>
      <c r="E49" s="20">
        <v>325000</v>
      </c>
      <c r="F49" s="17">
        <v>3575000</v>
      </c>
      <c r="G49" s="18">
        <v>3575000</v>
      </c>
      <c r="H49" s="18"/>
    </row>
    <row r="50" spans="1:8" ht="109.2" x14ac:dyDescent="0.3">
      <c r="A50" s="8"/>
      <c r="B50" s="17" t="s">
        <v>59</v>
      </c>
      <c r="C50" s="17" t="s">
        <v>65</v>
      </c>
      <c r="D50" s="17">
        <v>50</v>
      </c>
      <c r="E50" s="17">
        <v>15000</v>
      </c>
      <c r="F50" s="17">
        <v>750000</v>
      </c>
      <c r="G50" s="18"/>
      <c r="H50" s="18">
        <v>750000</v>
      </c>
    </row>
    <row r="51" spans="1:8" ht="78" x14ac:dyDescent="0.3">
      <c r="A51" s="8"/>
      <c r="B51" s="17" t="s">
        <v>60</v>
      </c>
      <c r="C51" s="17" t="s">
        <v>65</v>
      </c>
      <c r="D51" s="17">
        <v>50</v>
      </c>
      <c r="E51" s="17">
        <v>5000</v>
      </c>
      <c r="F51" s="17">
        <v>250000</v>
      </c>
      <c r="G51" s="18"/>
      <c r="H51" s="18">
        <v>250000</v>
      </c>
    </row>
    <row r="52" spans="1:8" ht="78" x14ac:dyDescent="0.3">
      <c r="A52" s="8"/>
      <c r="B52" s="17" t="s">
        <v>61</v>
      </c>
      <c r="C52" s="17" t="s">
        <v>65</v>
      </c>
      <c r="D52" s="17">
        <v>50</v>
      </c>
      <c r="E52" s="17">
        <v>6500</v>
      </c>
      <c r="F52" s="17">
        <v>325000</v>
      </c>
      <c r="G52" s="18"/>
      <c r="H52" s="18">
        <v>325000</v>
      </c>
    </row>
    <row r="53" spans="1:8" ht="202.8" x14ac:dyDescent="0.3">
      <c r="A53" s="8"/>
      <c r="B53" s="17" t="s">
        <v>62</v>
      </c>
      <c r="C53" s="17" t="s">
        <v>65</v>
      </c>
      <c r="D53" s="17">
        <v>1</v>
      </c>
      <c r="E53" s="17">
        <v>75000</v>
      </c>
      <c r="F53" s="17">
        <v>75000</v>
      </c>
      <c r="G53" s="18"/>
      <c r="H53" s="18">
        <v>75000</v>
      </c>
    </row>
    <row r="54" spans="1:8" ht="140.4" x14ac:dyDescent="0.3">
      <c r="A54" s="8"/>
      <c r="B54" s="17" t="s">
        <v>41</v>
      </c>
      <c r="C54" s="17" t="s">
        <v>65</v>
      </c>
      <c r="D54" s="17">
        <v>50</v>
      </c>
      <c r="E54" s="17">
        <v>3000</v>
      </c>
      <c r="F54" s="17">
        <v>150000</v>
      </c>
      <c r="G54" s="18"/>
      <c r="H54" s="18">
        <v>150000</v>
      </c>
    </row>
    <row r="55" spans="1:8" ht="409.6" x14ac:dyDescent="0.3">
      <c r="A55" s="8"/>
      <c r="B55" s="19" t="s">
        <v>75</v>
      </c>
      <c r="C55" s="17"/>
      <c r="D55" s="17"/>
      <c r="E55" s="17"/>
      <c r="F55" s="16"/>
      <c r="G55" s="18"/>
      <c r="H55" s="18"/>
    </row>
    <row r="56" spans="1:8" ht="46.8" x14ac:dyDescent="0.3">
      <c r="A56" s="8"/>
      <c r="B56" s="17" t="s">
        <v>39</v>
      </c>
      <c r="C56" s="17" t="s">
        <v>65</v>
      </c>
      <c r="D56" s="17">
        <v>1</v>
      </c>
      <c r="E56" s="17">
        <v>150000</v>
      </c>
      <c r="F56" s="17">
        <v>150000</v>
      </c>
      <c r="G56" s="18"/>
      <c r="H56" s="18">
        <v>150000</v>
      </c>
    </row>
    <row r="57" spans="1:8" ht="46.8" x14ac:dyDescent="0.3">
      <c r="A57" s="8"/>
      <c r="B57" s="17" t="s">
        <v>40</v>
      </c>
      <c r="C57" s="17" t="s">
        <v>65</v>
      </c>
      <c r="D57" s="17">
        <v>30</v>
      </c>
      <c r="E57" s="17">
        <v>2500</v>
      </c>
      <c r="F57" s="17">
        <v>75000</v>
      </c>
      <c r="G57" s="18"/>
      <c r="H57" s="18">
        <v>75000</v>
      </c>
    </row>
    <row r="58" spans="1:8" ht="46.8" x14ac:dyDescent="0.3">
      <c r="A58" s="8"/>
      <c r="B58" s="17" t="s">
        <v>76</v>
      </c>
      <c r="C58" s="17" t="s">
        <v>65</v>
      </c>
      <c r="D58" s="17">
        <v>30</v>
      </c>
      <c r="E58" s="17">
        <v>6500</v>
      </c>
      <c r="F58" s="17">
        <v>195000</v>
      </c>
      <c r="G58" s="18"/>
      <c r="H58" s="18">
        <v>195000</v>
      </c>
    </row>
    <row r="59" spans="1:8" ht="140.4" x14ac:dyDescent="0.3">
      <c r="A59" s="8"/>
      <c r="B59" s="17" t="s">
        <v>41</v>
      </c>
      <c r="C59" s="17" t="s">
        <v>65</v>
      </c>
      <c r="D59" s="17">
        <v>30</v>
      </c>
      <c r="E59" s="17">
        <v>3500</v>
      </c>
      <c r="F59" s="17">
        <v>105000</v>
      </c>
      <c r="G59" s="18"/>
      <c r="H59" s="18">
        <v>105000</v>
      </c>
    </row>
    <row r="60" spans="1:8" ht="259.2" x14ac:dyDescent="0.3">
      <c r="A60" s="8"/>
      <c r="B60" s="19" t="s">
        <v>77</v>
      </c>
      <c r="C60" s="17"/>
      <c r="D60" s="17"/>
      <c r="E60" s="17"/>
      <c r="F60" s="16"/>
      <c r="G60" s="18"/>
      <c r="H60" s="18"/>
    </row>
    <row r="61" spans="1:8" ht="93.6" x14ac:dyDescent="0.3">
      <c r="A61" s="8"/>
      <c r="B61" s="17" t="s">
        <v>78</v>
      </c>
      <c r="C61" s="17" t="s">
        <v>65</v>
      </c>
      <c r="D61" s="17">
        <v>1</v>
      </c>
      <c r="E61" s="17">
        <v>79050</v>
      </c>
      <c r="F61" s="17">
        <v>79050</v>
      </c>
      <c r="G61" s="18"/>
      <c r="H61" s="18">
        <v>79050</v>
      </c>
    </row>
    <row r="62" spans="1:8" ht="124.8" x14ac:dyDescent="0.3">
      <c r="A62" s="8"/>
      <c r="B62" s="17" t="s">
        <v>79</v>
      </c>
      <c r="C62" s="17" t="s">
        <v>65</v>
      </c>
      <c r="D62" s="17">
        <v>500</v>
      </c>
      <c r="E62" s="17">
        <v>4000</v>
      </c>
      <c r="F62" s="17">
        <v>2000000</v>
      </c>
      <c r="G62" s="18"/>
      <c r="H62" s="18">
        <v>2000000</v>
      </c>
    </row>
    <row r="63" spans="1:8" ht="15.6" x14ac:dyDescent="0.3">
      <c r="A63" s="8"/>
      <c r="B63" s="8" t="s">
        <v>80</v>
      </c>
      <c r="C63" s="17"/>
      <c r="D63" s="17"/>
      <c r="E63" s="17"/>
      <c r="F63" s="21">
        <v>58502500</v>
      </c>
      <c r="G63" s="22">
        <v>13502500</v>
      </c>
      <c r="H63" s="31">
        <v>45000000</v>
      </c>
    </row>
    <row r="64" spans="1:8" ht="15.6" x14ac:dyDescent="0.3">
      <c r="A64" s="8"/>
      <c r="B64" s="15"/>
      <c r="C64" s="15"/>
      <c r="D64" s="15"/>
      <c r="E64" s="15"/>
      <c r="F64" s="15"/>
      <c r="G64" s="15"/>
      <c r="H64" s="15"/>
    </row>
  </sheetData>
  <mergeCells count="7">
    <mergeCell ref="F10:F11"/>
    <mergeCell ref="G10:H10"/>
    <mergeCell ref="A10:A11"/>
    <mergeCell ref="B10:B11"/>
    <mergeCell ref="C10:C11"/>
    <mergeCell ref="D10:D11"/>
    <mergeCell ref="E10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2023-04-21T06:12:23Z</cp:lastPrinted>
  <dcterms:created xsi:type="dcterms:W3CDTF">2021-01-27T10:48:44Z</dcterms:created>
  <dcterms:modified xsi:type="dcterms:W3CDTF">2023-04-21T06:37:07Z</dcterms:modified>
</cp:coreProperties>
</file>