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600" windowWidth="19815" windowHeight="6855"/>
  </bookViews>
  <sheets>
    <sheet name="Лист1" sheetId="1" r:id="rId1"/>
  </sheets>
  <definedNames>
    <definedName name="_Hlk32248595" localSheetId="0">Лист1!$A$52</definedName>
  </definedNames>
  <calcPr calcId="125725"/>
</workbook>
</file>

<file path=xl/calcChain.xml><?xml version="1.0" encoding="utf-8"?>
<calcChain xmlns="http://schemas.openxmlformats.org/spreadsheetml/2006/main">
  <c r="I29" i="1"/>
  <c r="J29" s="1"/>
  <c r="I12"/>
  <c r="I36"/>
  <c r="J36" s="1"/>
  <c r="I37"/>
  <c r="J37" s="1"/>
  <c r="I38"/>
  <c r="J38" s="1"/>
  <c r="J39"/>
  <c r="I40"/>
  <c r="J40" s="1"/>
  <c r="I30"/>
  <c r="J30" s="1"/>
  <c r="I32"/>
  <c r="J32" s="1"/>
  <c r="I33"/>
  <c r="J33" s="1"/>
  <c r="I34"/>
  <c r="J34" s="1"/>
  <c r="I35"/>
  <c r="J35" s="1"/>
  <c r="J24"/>
  <c r="I24"/>
  <c r="I25"/>
  <c r="J25" s="1"/>
  <c r="I26"/>
  <c r="J26" s="1"/>
  <c r="I27"/>
  <c r="J27" s="1"/>
  <c r="J12" l="1"/>
  <c r="I13"/>
  <c r="J13" s="1"/>
  <c r="I14"/>
  <c r="J14" s="1"/>
  <c r="I15"/>
  <c r="I16"/>
  <c r="J16" s="1"/>
  <c r="I17"/>
  <c r="J17" s="1"/>
  <c r="I18"/>
  <c r="J18" s="1"/>
  <c r="I19"/>
  <c r="J19" s="1"/>
  <c r="I20"/>
  <c r="J20" s="1"/>
  <c r="J15" l="1"/>
  <c r="I41"/>
  <c r="J41" s="1"/>
</calcChain>
</file>

<file path=xl/sharedStrings.xml><?xml version="1.0" encoding="utf-8"?>
<sst xmlns="http://schemas.openxmlformats.org/spreadsheetml/2006/main" count="64" uniqueCount="59">
  <si>
    <t>Приложение 5 
к Договору о предоставлении государственного гранта
от «  » сентября  2023 года №___</t>
  </si>
  <si>
    <t>ПРОМЕЖУТОЧНЫЙ/ЗАКЛЮЧИТЕЛЬНЫЙ ОТЧЕТ О РАСХОДОВАНИИ ДЕНЕЖНЫХ СРЕДСТВ*</t>
  </si>
  <si>
    <t>Грантополучатель: Общественный Фонд «Павлодарский штаб студенческих строительных и молодежных отрядов «Жасыл Ел»</t>
  </si>
  <si>
    <t>Тема гранта: Реализация проекта по развитию молодежного корпуса  «ZHAS PROJECT» с обеспечением максимальной прозрачности процедур предоставления грантов в Акмолинской и Павлодарской областях</t>
  </si>
  <si>
    <t>Сумма гранта: 2023 год- 34 500 000 (тридцать четыре миллиона пятьсот тысяч) тенге
2024 год- 36 050 000 (тридцать шесть миллионов пятьдесят тысяч) тенге</t>
  </si>
  <si>
    <t>№</t>
  </si>
  <si>
    <t>Статьи расходов</t>
  </si>
  <si>
    <t>Смета расходов</t>
  </si>
  <si>
    <t>Промежуточный отчет № 1</t>
  </si>
  <si>
    <t>Промежуточный Отчет № 2</t>
  </si>
  <si>
    <t>Промежуточный Отчет № 3</t>
  </si>
  <si>
    <t>Промежуточный Отчет № 4</t>
  </si>
  <si>
    <t>Заключительный Отчет</t>
  </si>
  <si>
    <t>Сумма (3+4+5+6+7)</t>
  </si>
  <si>
    <t>Остаток (2-8)</t>
  </si>
  <si>
    <t>Контрагент, дата и назначения платежа</t>
  </si>
  <si>
    <t>Итого</t>
  </si>
  <si>
    <t xml:space="preserve"> Директор _____________</t>
  </si>
  <si>
    <t>Самекова Р.Р</t>
  </si>
  <si>
    <t>Дата:</t>
  </si>
  <si>
    <t xml:space="preserve">М.П. </t>
  </si>
  <si>
    <t>__________________________________</t>
  </si>
  <si>
    <t>* Заполняется в соответствии с Требованиями к отчету о расходовании денежных средств</t>
  </si>
  <si>
    <t>Банковские услуги</t>
  </si>
  <si>
    <t xml:space="preserve">Административные расходы: </t>
  </si>
  <si>
    <t>Расходы на оплату услуг связи (интернет)</t>
  </si>
  <si>
    <t>Расходные материалы, приобретение товаров, необходимых для обслуживания и содержания основных средств и другие запасы, в том числе:</t>
  </si>
  <si>
    <t>1)</t>
  </si>
  <si>
    <t>2)</t>
  </si>
  <si>
    <t>3)</t>
  </si>
  <si>
    <t>Материально-техническое обеспечение:</t>
  </si>
  <si>
    <t xml:space="preserve">Офисное кресло </t>
  </si>
  <si>
    <t xml:space="preserve">Смартфон </t>
  </si>
  <si>
    <t>Принтер МФУ</t>
  </si>
  <si>
    <t xml:space="preserve">Ноутбук </t>
  </si>
  <si>
    <t xml:space="preserve">Прямые расходы, в том числе: </t>
  </si>
  <si>
    <t xml:space="preserve">Мероприятие 1.  Организация конкурса </t>
  </si>
  <si>
    <t>Расходы по оплате работ и услуг, оказываемых юридическими и физическими лицами, в том числе:</t>
  </si>
  <si>
    <t>Аренда помещения для тренинга</t>
  </si>
  <si>
    <t>Рамки, бумага для сертификатов</t>
  </si>
  <si>
    <t>Расходы на служебные командировки в г._______</t>
  </si>
  <si>
    <t>Заработная плата и налоговые отчисления</t>
  </si>
  <si>
    <t>4)</t>
  </si>
  <si>
    <t>2.</t>
  </si>
  <si>
    <t>Выплата грантовых средств победителям</t>
  </si>
  <si>
    <t>Услуги тренеров ТоТ</t>
  </si>
  <si>
    <t>Услуги видеоографа</t>
  </si>
  <si>
    <t xml:space="preserve">Раздаточные материалы, в том числе: </t>
  </si>
  <si>
    <t>Шоппер</t>
  </si>
  <si>
    <t xml:space="preserve">Блокнот </t>
  </si>
  <si>
    <t>Ручка</t>
  </si>
  <si>
    <t xml:space="preserve">Сертификат </t>
  </si>
  <si>
    <t xml:space="preserve">Мероприятие 2. Информационное сопровождение проекта </t>
  </si>
  <si>
    <t xml:space="preserve">Услуги физических лиц, в том числе: </t>
  </si>
  <si>
    <t xml:space="preserve">Услуги SMM специалиста </t>
  </si>
  <si>
    <t>Услуги создания сайта</t>
  </si>
  <si>
    <t>Услуги рекламы в социальных сетях и СМИ</t>
  </si>
  <si>
    <t xml:space="preserve">332, 010, 121, 012, 911, 122, </t>
  </si>
  <si>
    <t>710, 859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</si>
</sst>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D9E2F3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3" borderId="4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11" fillId="2" borderId="4" xfId="0" applyFont="1" applyFill="1" applyBorder="1" applyAlignment="1">
      <alignment vertical="center"/>
    </xf>
    <xf numFmtId="0" fontId="4" fillId="2" borderId="4" xfId="0" applyFont="1" applyFill="1" applyBorder="1"/>
    <xf numFmtId="0" fontId="2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2" fillId="2" borderId="0" xfId="0" applyFont="1" applyFill="1"/>
    <xf numFmtId="0" fontId="0" fillId="0" borderId="0" xfId="0" applyFont="1" applyAlignment="1"/>
    <xf numFmtId="3" fontId="10" fillId="2" borderId="5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5" borderId="6" xfId="0" applyFont="1" applyFill="1" applyBorder="1"/>
    <xf numFmtId="3" fontId="14" fillId="2" borderId="5" xfId="0" applyNumberFormat="1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/>
    <xf numFmtId="3" fontId="9" fillId="2" borderId="5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wrapText="1"/>
    </xf>
    <xf numFmtId="0" fontId="14" fillId="0" borderId="6" xfId="0" applyFont="1" applyFill="1" applyBorder="1"/>
    <xf numFmtId="0" fontId="13" fillId="0" borderId="6" xfId="0" applyFont="1" applyFill="1" applyBorder="1" applyAlignment="1">
      <alignment wrapText="1"/>
    </xf>
    <xf numFmtId="0" fontId="13" fillId="0" borderId="6" xfId="0" applyFont="1" applyFill="1" applyBorder="1"/>
    <xf numFmtId="0" fontId="14" fillId="0" borderId="6" xfId="0" applyFont="1" applyFill="1" applyBorder="1" applyAlignment="1"/>
    <xf numFmtId="0" fontId="1" fillId="0" borderId="0" xfId="0" applyFont="1" applyAlignment="1">
      <alignment horizontal="right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0" fontId="3" fillId="2" borderId="3" xfId="0" applyFont="1" applyFill="1" applyBorder="1"/>
    <xf numFmtId="0" fontId="13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1026"/>
  <sheetViews>
    <sheetView tabSelected="1" topLeftCell="A32" workbookViewId="0">
      <selection activeCell="I12" sqref="I12:I40"/>
    </sheetView>
  </sheetViews>
  <sheetFormatPr defaultColWidth="14.42578125" defaultRowHeight="15" customHeight="1"/>
  <cols>
    <col min="1" max="1" width="5.85546875" customWidth="1"/>
    <col min="2" max="2" width="25.28515625" customWidth="1"/>
    <col min="3" max="3" width="13.28515625" customWidth="1"/>
    <col min="4" max="4" width="18.7109375" customWidth="1"/>
    <col min="5" max="5" width="18.85546875" customWidth="1"/>
    <col min="6" max="6" width="17.42578125" customWidth="1"/>
    <col min="7" max="7" width="18.42578125" customWidth="1"/>
    <col min="8" max="8" width="18.85546875" customWidth="1"/>
    <col min="9" max="9" width="14" customWidth="1"/>
    <col min="10" max="10" width="10.28515625" customWidth="1"/>
    <col min="11" max="11" width="17" customWidth="1"/>
    <col min="12" max="26" width="8.7109375" customWidth="1"/>
  </cols>
  <sheetData>
    <row r="2" spans="1:28" ht="57" customHeight="1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28" ht="15.75">
      <c r="B3" s="1"/>
    </row>
    <row r="4" spans="1:28" ht="36.75" customHeight="1">
      <c r="A4" s="39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5.75">
      <c r="B5" s="2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5.75">
      <c r="A6" s="40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6"/>
      <c r="AB6" s="6"/>
    </row>
    <row r="7" spans="1:28" ht="33" customHeight="1">
      <c r="A7" s="43" t="s">
        <v>3</v>
      </c>
      <c r="B7" s="44"/>
      <c r="C7" s="44"/>
      <c r="D7" s="44"/>
      <c r="E7" s="44"/>
      <c r="F7" s="44"/>
      <c r="G7" s="44"/>
      <c r="H7" s="44"/>
      <c r="I7" s="44"/>
      <c r="J7" s="44"/>
      <c r="K7" s="45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6"/>
      <c r="AB7" s="6"/>
    </row>
    <row r="8" spans="1:28">
      <c r="A8" s="43" t="s">
        <v>4</v>
      </c>
      <c r="B8" s="44"/>
      <c r="C8" s="44"/>
      <c r="D8" s="44"/>
      <c r="E8" s="44"/>
      <c r="F8" s="44"/>
      <c r="G8" s="44"/>
      <c r="H8" s="44"/>
      <c r="I8" s="44"/>
      <c r="J8" s="44"/>
      <c r="K8" s="4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8" ht="57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  <c r="J9" s="5" t="s">
        <v>14</v>
      </c>
      <c r="K9" s="5" t="s">
        <v>15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8">
      <c r="A10" s="7"/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8">
        <v>6</v>
      </c>
      <c r="H10" s="8">
        <v>7</v>
      </c>
      <c r="I10" s="8">
        <v>8</v>
      </c>
      <c r="J10" s="8">
        <v>9</v>
      </c>
      <c r="K10" s="8">
        <v>7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8">
      <c r="A11" s="20">
        <v>1</v>
      </c>
      <c r="B11" s="21" t="s">
        <v>24</v>
      </c>
      <c r="C11" s="22"/>
      <c r="D11" s="23"/>
      <c r="E11" s="10"/>
      <c r="F11" s="10"/>
      <c r="G11" s="10"/>
      <c r="H11" s="10"/>
      <c r="I11" s="10"/>
      <c r="J11" s="19"/>
      <c r="K11" s="1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8" ht="30.75" customHeight="1">
      <c r="A12" s="20" t="s">
        <v>27</v>
      </c>
      <c r="B12" s="34" t="s">
        <v>41</v>
      </c>
      <c r="C12" s="27">
        <v>2610033</v>
      </c>
      <c r="D12" s="27">
        <v>870011</v>
      </c>
      <c r="E12" s="26"/>
      <c r="F12" s="26"/>
      <c r="G12" s="28"/>
      <c r="H12" s="28"/>
      <c r="I12" s="46">
        <f t="shared" ref="I12:I20" si="0">SUM(D12+H12)</f>
        <v>870011</v>
      </c>
      <c r="J12" s="27">
        <f t="shared" ref="J12:J20" si="1">SUM(C12-I12)</f>
        <v>1740022</v>
      </c>
      <c r="K12" s="28" t="s">
        <v>57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8" s="18" customFormat="1">
      <c r="A13" s="20" t="s">
        <v>28</v>
      </c>
      <c r="B13" s="35" t="s">
        <v>23</v>
      </c>
      <c r="C13" s="27">
        <v>100000</v>
      </c>
      <c r="D13" s="27">
        <v>30850</v>
      </c>
      <c r="E13" s="26"/>
      <c r="F13" s="26"/>
      <c r="G13" s="28"/>
      <c r="H13" s="28"/>
      <c r="I13" s="46">
        <f t="shared" si="0"/>
        <v>30850</v>
      </c>
      <c r="J13" s="27">
        <f t="shared" si="1"/>
        <v>69150</v>
      </c>
      <c r="K13" s="28">
        <v>841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8" s="18" customFormat="1" ht="26.25">
      <c r="A14" s="20" t="s">
        <v>29</v>
      </c>
      <c r="B14" s="34" t="s">
        <v>25</v>
      </c>
      <c r="C14" s="25">
        <v>24600</v>
      </c>
      <c r="D14" s="25">
        <v>0</v>
      </c>
      <c r="E14" s="26"/>
      <c r="F14" s="26"/>
      <c r="G14" s="28"/>
      <c r="H14" s="28"/>
      <c r="I14" s="46">
        <f t="shared" si="0"/>
        <v>0</v>
      </c>
      <c r="J14" s="27">
        <f t="shared" si="1"/>
        <v>24600</v>
      </c>
      <c r="K14" s="2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8" s="18" customFormat="1" ht="77.25">
      <c r="A15" s="20" t="s">
        <v>42</v>
      </c>
      <c r="B15" s="34" t="s">
        <v>26</v>
      </c>
      <c r="C15" s="27">
        <v>175481</v>
      </c>
      <c r="D15" s="25">
        <v>52120</v>
      </c>
      <c r="E15" s="26"/>
      <c r="F15" s="26"/>
      <c r="G15" s="28"/>
      <c r="H15" s="28"/>
      <c r="I15" s="46">
        <f t="shared" si="0"/>
        <v>52120</v>
      </c>
      <c r="J15" s="27">
        <f t="shared" si="1"/>
        <v>123361</v>
      </c>
      <c r="K15" s="28">
        <v>710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8" s="18" customFormat="1">
      <c r="A16" s="25" t="s">
        <v>43</v>
      </c>
      <c r="B16" s="21" t="s">
        <v>30</v>
      </c>
      <c r="C16" s="25"/>
      <c r="D16" s="25"/>
      <c r="E16" s="26"/>
      <c r="F16" s="26"/>
      <c r="G16" s="28"/>
      <c r="H16" s="28"/>
      <c r="I16" s="47">
        <f t="shared" si="0"/>
        <v>0</v>
      </c>
      <c r="J16" s="29">
        <f t="shared" si="1"/>
        <v>0</v>
      </c>
      <c r="K16" s="2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18" customFormat="1">
      <c r="A17" s="25" t="s">
        <v>27</v>
      </c>
      <c r="B17" s="35" t="s">
        <v>31</v>
      </c>
      <c r="C17" s="27">
        <v>160000</v>
      </c>
      <c r="D17" s="25">
        <v>0</v>
      </c>
      <c r="E17" s="26"/>
      <c r="F17" s="26"/>
      <c r="G17" s="28"/>
      <c r="H17" s="28"/>
      <c r="I17" s="47">
        <f t="shared" si="0"/>
        <v>0</v>
      </c>
      <c r="J17" s="29">
        <f t="shared" si="1"/>
        <v>160000</v>
      </c>
      <c r="K17" s="2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18" customFormat="1">
      <c r="A18" s="25" t="s">
        <v>28</v>
      </c>
      <c r="B18" s="35" t="s">
        <v>32</v>
      </c>
      <c r="C18" s="27">
        <v>150000</v>
      </c>
      <c r="D18" s="27">
        <v>150000</v>
      </c>
      <c r="E18" s="26"/>
      <c r="F18" s="26"/>
      <c r="G18" s="28"/>
      <c r="H18" s="28"/>
      <c r="I18" s="47">
        <f t="shared" si="0"/>
        <v>150000</v>
      </c>
      <c r="J18" s="29">
        <f t="shared" si="1"/>
        <v>0</v>
      </c>
      <c r="K18" s="28">
        <v>710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18" customFormat="1">
      <c r="A19" s="25" t="s">
        <v>29</v>
      </c>
      <c r="B19" s="35" t="s">
        <v>33</v>
      </c>
      <c r="C19" s="27">
        <v>380000</v>
      </c>
      <c r="D19" s="27">
        <v>380000</v>
      </c>
      <c r="E19" s="26"/>
      <c r="F19" s="26"/>
      <c r="G19" s="28"/>
      <c r="H19" s="28"/>
      <c r="I19" s="47">
        <f t="shared" si="0"/>
        <v>380000</v>
      </c>
      <c r="J19" s="29">
        <f t="shared" si="1"/>
        <v>0</v>
      </c>
      <c r="K19" s="28">
        <v>710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18" customFormat="1">
      <c r="A20" s="25" t="s">
        <v>42</v>
      </c>
      <c r="B20" s="35" t="s">
        <v>34</v>
      </c>
      <c r="C20" s="27">
        <v>600000</v>
      </c>
      <c r="D20" s="27">
        <v>600000</v>
      </c>
      <c r="E20" s="26"/>
      <c r="F20" s="26"/>
      <c r="G20" s="28"/>
      <c r="H20" s="28"/>
      <c r="I20" s="47">
        <f t="shared" si="0"/>
        <v>600000</v>
      </c>
      <c r="J20" s="29">
        <f t="shared" si="1"/>
        <v>0</v>
      </c>
      <c r="K20" s="28">
        <v>710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18" customFormat="1">
      <c r="A21" s="9"/>
      <c r="B21" s="33" t="s">
        <v>35</v>
      </c>
      <c r="C21" s="25"/>
      <c r="D21" s="25"/>
      <c r="E21" s="26"/>
      <c r="F21" s="26"/>
      <c r="G21" s="28"/>
      <c r="H21" s="28"/>
      <c r="I21" s="47"/>
      <c r="J21" s="29"/>
      <c r="K21" s="28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18" customFormat="1">
      <c r="A22" s="9"/>
      <c r="B22" s="33" t="s">
        <v>36</v>
      </c>
      <c r="C22" s="25"/>
      <c r="D22" s="25"/>
      <c r="E22" s="26"/>
      <c r="F22" s="26"/>
      <c r="G22" s="28"/>
      <c r="H22" s="28"/>
      <c r="I22" s="47"/>
      <c r="J22" s="29"/>
      <c r="K22" s="2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18" customFormat="1">
      <c r="A23" s="9"/>
      <c r="B23" s="36" t="s">
        <v>37</v>
      </c>
      <c r="C23" s="24"/>
      <c r="D23" s="24"/>
      <c r="E23" s="9"/>
      <c r="F23" s="9"/>
      <c r="G23" s="10"/>
      <c r="H23" s="10"/>
      <c r="I23" s="47"/>
      <c r="J23" s="29"/>
      <c r="K23" s="28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18" customFormat="1">
      <c r="A24" s="9"/>
      <c r="B24" s="35" t="s">
        <v>38</v>
      </c>
      <c r="C24" s="27">
        <v>300000</v>
      </c>
      <c r="D24" s="27">
        <v>300000</v>
      </c>
      <c r="E24" s="9"/>
      <c r="F24" s="9"/>
      <c r="G24" s="10"/>
      <c r="H24" s="10"/>
      <c r="I24" s="47">
        <f t="shared" ref="I24:I35" si="2">SUM(D24+H24)</f>
        <v>300000</v>
      </c>
      <c r="J24" s="29">
        <f t="shared" ref="J24:J35" si="3">SUM(C24-I24)</f>
        <v>0</v>
      </c>
      <c r="K24" s="28">
        <v>859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18" customFormat="1">
      <c r="A25" s="9"/>
      <c r="B25" s="35" t="s">
        <v>39</v>
      </c>
      <c r="C25" s="27">
        <v>30000</v>
      </c>
      <c r="D25" s="25">
        <v>0</v>
      </c>
      <c r="E25" s="26"/>
      <c r="F25" s="26"/>
      <c r="G25" s="28"/>
      <c r="H25" s="28"/>
      <c r="I25" s="47">
        <f t="shared" si="2"/>
        <v>0</v>
      </c>
      <c r="J25" s="29">
        <f t="shared" si="3"/>
        <v>30000</v>
      </c>
      <c r="K25" s="28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18" customFormat="1" ht="26.25">
      <c r="A26" s="9"/>
      <c r="B26" s="32" t="s">
        <v>40</v>
      </c>
      <c r="C26" s="27">
        <v>229486</v>
      </c>
      <c r="D26" s="27">
        <v>151761</v>
      </c>
      <c r="E26" s="26"/>
      <c r="F26" s="26"/>
      <c r="G26" s="28"/>
      <c r="H26" s="28"/>
      <c r="I26" s="47">
        <f t="shared" si="2"/>
        <v>151761</v>
      </c>
      <c r="J26" s="29">
        <f t="shared" si="3"/>
        <v>77725</v>
      </c>
      <c r="K26" s="28">
        <v>871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18" customFormat="1" ht="26.25">
      <c r="A27" s="9"/>
      <c r="B27" s="34" t="s">
        <v>44</v>
      </c>
      <c r="C27" s="31">
        <v>28000000</v>
      </c>
      <c r="D27" s="31">
        <v>16637640</v>
      </c>
      <c r="E27" s="26"/>
      <c r="F27" s="26"/>
      <c r="G27" s="28"/>
      <c r="H27" s="28"/>
      <c r="I27" s="47">
        <f t="shared" si="2"/>
        <v>16637640</v>
      </c>
      <c r="J27" s="29">
        <f t="shared" si="3"/>
        <v>11362360</v>
      </c>
      <c r="K27" s="28" t="s">
        <v>58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18" customFormat="1">
      <c r="A28" s="9"/>
      <c r="B28" s="30" t="s">
        <v>37</v>
      </c>
      <c r="C28" s="26"/>
      <c r="D28" s="26"/>
      <c r="E28" s="26"/>
      <c r="F28" s="26"/>
      <c r="G28" s="28"/>
      <c r="H28" s="28"/>
      <c r="I28" s="47"/>
      <c r="J28" s="29"/>
      <c r="K28" s="2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18" customFormat="1">
      <c r="A29" s="9"/>
      <c r="B29" s="35" t="s">
        <v>45</v>
      </c>
      <c r="C29" s="31">
        <v>600000</v>
      </c>
      <c r="D29" s="31">
        <v>600000</v>
      </c>
      <c r="E29" s="26"/>
      <c r="F29" s="26"/>
      <c r="G29" s="28"/>
      <c r="H29" s="28"/>
      <c r="I29" s="48">
        <f>SUM(D29+H29)</f>
        <v>600000</v>
      </c>
      <c r="J29" s="29">
        <f t="shared" si="3"/>
        <v>0</v>
      </c>
      <c r="K29" s="28">
        <v>859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18" customFormat="1" ht="15" customHeight="1">
      <c r="A30" s="9"/>
      <c r="B30" s="35" t="s">
        <v>46</v>
      </c>
      <c r="C30" s="31">
        <v>150000</v>
      </c>
      <c r="D30" s="26">
        <v>0</v>
      </c>
      <c r="E30" s="26"/>
      <c r="F30" s="26"/>
      <c r="G30" s="28"/>
      <c r="H30" s="28"/>
      <c r="I30" s="47">
        <f t="shared" si="2"/>
        <v>0</v>
      </c>
      <c r="J30" s="29">
        <f t="shared" si="3"/>
        <v>150000</v>
      </c>
      <c r="K30" s="2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18" customFormat="1" ht="15" customHeight="1">
      <c r="A31" s="9"/>
      <c r="B31" s="33" t="s">
        <v>47</v>
      </c>
      <c r="C31" s="26"/>
      <c r="D31" s="26"/>
      <c r="E31" s="26"/>
      <c r="F31" s="26"/>
      <c r="G31" s="28"/>
      <c r="H31" s="28"/>
      <c r="I31" s="47"/>
      <c r="J31" s="29"/>
      <c r="K31" s="28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18" customFormat="1" ht="15" customHeight="1">
      <c r="A32" s="9"/>
      <c r="B32" s="35" t="s">
        <v>48</v>
      </c>
      <c r="C32" s="31">
        <v>70000</v>
      </c>
      <c r="D32" s="26">
        <v>66080</v>
      </c>
      <c r="E32" s="26"/>
      <c r="F32" s="26"/>
      <c r="G32" s="28"/>
      <c r="H32" s="28"/>
      <c r="I32" s="47">
        <f t="shared" si="2"/>
        <v>66080</v>
      </c>
      <c r="J32" s="29">
        <f t="shared" si="3"/>
        <v>3920</v>
      </c>
      <c r="K32" s="28">
        <v>710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18" customFormat="1" ht="15" customHeight="1">
      <c r="A33" s="9"/>
      <c r="B33" s="35" t="s">
        <v>49</v>
      </c>
      <c r="C33" s="26">
        <v>28000</v>
      </c>
      <c r="D33" s="26">
        <v>30100</v>
      </c>
      <c r="E33" s="26"/>
      <c r="F33" s="26"/>
      <c r="G33" s="28"/>
      <c r="H33" s="28"/>
      <c r="I33" s="47">
        <f t="shared" si="2"/>
        <v>30100</v>
      </c>
      <c r="J33" s="29">
        <f t="shared" si="3"/>
        <v>-2100</v>
      </c>
      <c r="K33" s="28">
        <v>710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18" customFormat="1" ht="15" customHeight="1">
      <c r="A34" s="9"/>
      <c r="B34" s="35" t="s">
        <v>50</v>
      </c>
      <c r="C34" s="26">
        <v>8400</v>
      </c>
      <c r="D34" s="26">
        <v>7000</v>
      </c>
      <c r="E34" s="26"/>
      <c r="F34" s="26"/>
      <c r="G34" s="28"/>
      <c r="H34" s="28"/>
      <c r="I34" s="47">
        <f t="shared" si="2"/>
        <v>7000</v>
      </c>
      <c r="J34" s="29">
        <f t="shared" si="3"/>
        <v>1400</v>
      </c>
      <c r="K34" s="28">
        <v>710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s="18" customFormat="1" ht="15" customHeight="1">
      <c r="A35" s="9"/>
      <c r="B35" s="35" t="s">
        <v>51</v>
      </c>
      <c r="C35" s="26">
        <v>14000</v>
      </c>
      <c r="D35" s="26"/>
      <c r="E35" s="26"/>
      <c r="F35" s="26"/>
      <c r="G35" s="28"/>
      <c r="H35" s="28"/>
      <c r="I35" s="47">
        <f t="shared" si="2"/>
        <v>0</v>
      </c>
      <c r="J35" s="29">
        <f t="shared" si="3"/>
        <v>14000</v>
      </c>
      <c r="K35" s="2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s="18" customFormat="1" ht="15" customHeight="1">
      <c r="A36" s="9"/>
      <c r="B36" s="36" t="s">
        <v>52</v>
      </c>
      <c r="C36" s="26"/>
      <c r="D36" s="26"/>
      <c r="E36" s="26"/>
      <c r="F36" s="26"/>
      <c r="G36" s="28"/>
      <c r="H36" s="28"/>
      <c r="I36" s="47">
        <f>SUM(D36+H36)</f>
        <v>0</v>
      </c>
      <c r="J36" s="29">
        <f t="shared" ref="J36:J41" si="4">SUM(C36-I36)</f>
        <v>0</v>
      </c>
      <c r="K36" s="2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s="18" customFormat="1" ht="15" customHeight="1">
      <c r="A37" s="9"/>
      <c r="B37" s="33" t="s">
        <v>53</v>
      </c>
      <c r="C37" s="9"/>
      <c r="D37" s="9"/>
      <c r="E37" s="9"/>
      <c r="F37" s="9"/>
      <c r="G37" s="10"/>
      <c r="H37" s="10"/>
      <c r="I37" s="47">
        <f>SUM(D37+H37)</f>
        <v>0</v>
      </c>
      <c r="J37" s="29">
        <f t="shared" si="4"/>
        <v>0</v>
      </c>
      <c r="K37" s="2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s="18" customFormat="1" ht="15" customHeight="1">
      <c r="A38" s="9"/>
      <c r="B38" s="35" t="s">
        <v>54</v>
      </c>
      <c r="C38" s="31">
        <v>200000</v>
      </c>
      <c r="D38" s="26">
        <v>0</v>
      </c>
      <c r="E38" s="26"/>
      <c r="F38" s="26"/>
      <c r="G38" s="28"/>
      <c r="H38" s="28"/>
      <c r="I38" s="47">
        <f>SUM(D38+H38)</f>
        <v>0</v>
      </c>
      <c r="J38" s="29">
        <f t="shared" si="4"/>
        <v>200000</v>
      </c>
      <c r="K38" s="2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18" customFormat="1" ht="15" customHeight="1">
      <c r="A39" s="9"/>
      <c r="B39" s="35" t="s">
        <v>55</v>
      </c>
      <c r="C39" s="31">
        <v>400000</v>
      </c>
      <c r="D39" s="31">
        <v>400000</v>
      </c>
      <c r="E39" s="26"/>
      <c r="F39" s="26"/>
      <c r="G39" s="28"/>
      <c r="H39" s="28"/>
      <c r="I39" s="47">
        <v>0</v>
      </c>
      <c r="J39" s="29">
        <f t="shared" si="4"/>
        <v>400000</v>
      </c>
      <c r="K39" s="2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18" customFormat="1" ht="15" customHeight="1">
      <c r="A40" s="9"/>
      <c r="B40" s="35" t="s">
        <v>56</v>
      </c>
      <c r="C40" s="31">
        <v>270000</v>
      </c>
      <c r="D40" s="26">
        <v>0</v>
      </c>
      <c r="E40" s="26"/>
      <c r="F40" s="26"/>
      <c r="G40" s="28"/>
      <c r="H40" s="28"/>
      <c r="I40" s="47">
        <f>SUM(D40+H40)</f>
        <v>0</v>
      </c>
      <c r="J40" s="29">
        <f t="shared" si="4"/>
        <v>270000</v>
      </c>
      <c r="K40" s="2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>
      <c r="A41" s="9"/>
      <c r="B41" s="11" t="s">
        <v>16</v>
      </c>
      <c r="C41" s="19">
        <v>34500000</v>
      </c>
      <c r="D41" s="10"/>
      <c r="E41" s="10"/>
      <c r="F41" s="10"/>
      <c r="G41" s="10"/>
      <c r="H41" s="10"/>
      <c r="I41" s="28">
        <f>SUM(I11:I40)</f>
        <v>19875562</v>
      </c>
      <c r="J41" s="29">
        <f t="shared" si="4"/>
        <v>14624438</v>
      </c>
      <c r="K41" s="2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5" customHeight="1">
      <c r="A42" s="6"/>
      <c r="B42" s="1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>
      <c r="A43" s="13" t="s">
        <v>17</v>
      </c>
      <c r="B43" s="14"/>
      <c r="C43" s="14"/>
      <c r="D43" s="13" t="s">
        <v>18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>
      <c r="A44" s="3"/>
      <c r="B44" s="3"/>
      <c r="C44" s="3"/>
      <c r="D44" s="3"/>
      <c r="E44" s="3"/>
      <c r="F44" s="14"/>
      <c r="G44" s="14"/>
      <c r="H44" s="14"/>
      <c r="I44" s="1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>
      <c r="A45" s="3"/>
      <c r="B45" s="15"/>
      <c r="C45" s="3"/>
      <c r="D45" s="3"/>
      <c r="E45" s="3"/>
      <c r="F45" s="14"/>
      <c r="G45" s="14"/>
      <c r="H45" s="14"/>
      <c r="I45" s="1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>
      <c r="A46" s="13"/>
      <c r="B46" s="14"/>
      <c r="C46" s="14"/>
      <c r="D46" s="13"/>
      <c r="E46" s="3"/>
      <c r="F46" s="14"/>
      <c r="G46" s="14"/>
      <c r="H46" s="14"/>
      <c r="I46" s="1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14"/>
      <c r="G47" s="14"/>
      <c r="H47" s="14"/>
      <c r="I47" s="1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16" t="s">
        <v>19</v>
      </c>
      <c r="B48" s="3"/>
      <c r="C48" s="3"/>
      <c r="D48" s="3"/>
      <c r="E48" s="3"/>
      <c r="F48" s="14"/>
      <c r="G48" s="14"/>
      <c r="H48" s="14"/>
      <c r="I48" s="1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15"/>
      <c r="C49" s="3"/>
      <c r="D49" s="3"/>
      <c r="E49" s="3"/>
      <c r="F49" s="14"/>
      <c r="G49" s="14"/>
      <c r="H49" s="14"/>
      <c r="I49" s="1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16" t="s">
        <v>20</v>
      </c>
      <c r="B50" s="3"/>
      <c r="C50" s="3"/>
      <c r="D50" s="3"/>
      <c r="E50" s="3"/>
      <c r="F50" s="14"/>
      <c r="G50" s="14"/>
      <c r="H50" s="14"/>
      <c r="I50" s="1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16" t="s">
        <v>21</v>
      </c>
      <c r="C51" s="3"/>
      <c r="D51" s="3"/>
      <c r="E51" s="3"/>
      <c r="F51" s="14"/>
      <c r="G51" s="14"/>
      <c r="H51" s="14"/>
      <c r="I51" s="1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7" t="s">
        <v>22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/>
    <row r="55" spans="1:26" ht="15.75" customHeight="1"/>
    <row r="56" spans="1:26" ht="15.75" customHeight="1"/>
    <row r="57" spans="1:26" ht="15.75" customHeight="1"/>
    <row r="58" spans="1:26" ht="15.75" customHeight="1"/>
    <row r="59" spans="1:26" ht="15.75" customHeight="1"/>
    <row r="60" spans="1:26" ht="15.75" customHeight="1"/>
    <row r="61" spans="1:26" ht="15.75" customHeight="1"/>
    <row r="62" spans="1:26" ht="15.75" customHeight="1"/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5">
    <mergeCell ref="A2:K2"/>
    <mergeCell ref="A4:K4"/>
    <mergeCell ref="A6:K6"/>
    <mergeCell ref="A7:K7"/>
    <mergeCell ref="A8:K8"/>
  </mergeCells>
  <pageMargins left="0.7" right="0.7" top="0.75" bottom="0.75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Лист1!_Hlk32248595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Әнет Тұрсынжан</cp:lastModifiedBy>
  <cp:lastPrinted>2023-11-26T12:14:50Z</cp:lastPrinted>
  <dcterms:created xsi:type="dcterms:W3CDTF">2023-09-27T12:17:42Z</dcterms:created>
  <dcterms:modified xsi:type="dcterms:W3CDTF">2023-11-26T12:17:54Z</dcterms:modified>
</cp:coreProperties>
</file>