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</sheets>
  <definedNames/>
  <calcPr/>
  <extLst>
    <ext uri="GoogleSheetsCustomDataVersion2">
      <go:sheetsCustomData xmlns:go="http://customooxmlschemas.google.com/" r:id="rId5" roundtripDataChecksum="UEuvN/4p8F+T+n+AuOoVm7VB0eR2IBu411UWOZ+UHBA="/>
    </ext>
  </extLst>
</workbook>
</file>

<file path=xl/sharedStrings.xml><?xml version="1.0" encoding="utf-8"?>
<sst xmlns="http://schemas.openxmlformats.org/spreadsheetml/2006/main" count="94" uniqueCount="74">
  <si>
    <t>Приложение № 2 
к Договору о предоставлении гранта 
от «___» ________ 20__ года №____</t>
  </si>
  <si>
    <t xml:space="preserve">Смета расходов по реализации социального проекта </t>
  </si>
  <si>
    <r>
      <rPr>
        <rFont val="Times New Roman"/>
        <b/>
        <color theme="1"/>
        <sz val="14.0"/>
      </rPr>
      <t xml:space="preserve">Грантополучатель: </t>
    </r>
    <r>
      <rPr>
        <rFont val="Times New Roman"/>
        <b val="0"/>
        <color rgb="FF000000"/>
        <sz val="14.0"/>
      </rPr>
      <t>Молодежное общественное объединение «Түпқараған жастары»</t>
    </r>
  </si>
  <si>
    <r>
      <rPr>
        <rFont val="Times New Roman"/>
        <b/>
        <color theme="1"/>
        <sz val="14.0"/>
      </rPr>
      <t xml:space="preserve">Тема гранта: </t>
    </r>
    <r>
      <rPr>
        <rFont val="Times New Roman"/>
        <b val="0"/>
        <color rgb="FF000000"/>
        <sz val="14.0"/>
      </rPr>
      <t>Реализация проекта по развитию молодежного корпуса  «ZHAS PROJECT» с обеспечением максимальной прозрачности процедур предоставления грантов в в г. Алматы и Мангистауской области»</t>
    </r>
  </si>
  <si>
    <r>
      <rPr>
        <rFont val="Times New Roman"/>
        <b/>
        <color theme="1"/>
        <sz val="14.0"/>
      </rPr>
      <t xml:space="preserve">Сумма гранта: </t>
    </r>
    <r>
      <rPr>
        <rFont val="Times New Roman"/>
        <b val="0"/>
        <color rgb="FF000000"/>
        <sz val="14.0"/>
      </rPr>
      <t>34 490 370 тенге</t>
    </r>
  </si>
  <si>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</si>
  <si>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</si>
  <si>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</si>
  <si>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</si>
  <si>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</si>
  <si>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</si>
  <si>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</si>
  <si>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</si>
  <si>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Средства гранта</t>
  </si>
  <si>
    <t>Организация работы межрегионального проектного офиса по реализации проекта «ZHAS PROJECT» с привлечённой командой проекта</t>
  </si>
  <si>
    <t>Административные затраты:</t>
  </si>
  <si>
    <t>1.заработная плата, в том числе для штатных сотрудников:</t>
  </si>
  <si>
    <t>Руководитель проекта</t>
  </si>
  <si>
    <t>месяц</t>
  </si>
  <si>
    <t>Эксперт по финансовому контролю (бухгалтер)</t>
  </si>
  <si>
    <t>Специалист по связям с общественностью</t>
  </si>
  <si>
    <t>Заработная плата за сентябрь 3 штатных сотрудников</t>
  </si>
  <si>
    <t>дн</t>
  </si>
  <si>
    <t>2. социальный налог и социальные отчисления</t>
  </si>
  <si>
    <t>3. обязательное медицинское страхование</t>
  </si>
  <si>
    <t>4.социальный налог и социальные отчисления</t>
  </si>
  <si>
    <t>5.обязательное медицинское страхование</t>
  </si>
  <si>
    <t>6.Оплата труда по договорам ГПХ:</t>
  </si>
  <si>
    <t>Региональный координатор</t>
  </si>
  <si>
    <t>Эксперт 1 по проектному менеджменту</t>
  </si>
  <si>
    <t>Эксперт 2  по проектному менеджменту</t>
  </si>
  <si>
    <t>Эксперт 3 по проектному менеджменту</t>
  </si>
  <si>
    <t xml:space="preserve">7.МТО межрегионального проектного офиса </t>
  </si>
  <si>
    <t>услуга</t>
  </si>
  <si>
    <t>8.Банковские расходы</t>
  </si>
  <si>
    <t>Прямые расходы:</t>
  </si>
  <si>
    <t>Мероприятие 1.Создание информационного ресурса (веб-сайт) проекта</t>
  </si>
  <si>
    <t>Расходы по оплате работ и  услуг, оказываемых юридическими и физическими лицами, в том числе:</t>
  </si>
  <si>
    <t>1.Услуги по созданию, технической поддержке  информационного ресурса</t>
  </si>
  <si>
    <t>Мероприятие 2. Организация  работы колл-центра проекта</t>
  </si>
  <si>
    <t xml:space="preserve">Расходы на оплату услуг связи </t>
  </si>
  <si>
    <r>
      <rPr>
        <rFont val="Times New Roman"/>
        <b/>
        <i/>
        <color theme="1"/>
        <sz val="12.0"/>
      </rPr>
      <t>М</t>
    </r>
    <r>
      <rPr>
        <rFont val="Times New Roman"/>
        <b/>
        <i/>
        <color rgb="FF000000"/>
        <sz val="14.0"/>
      </rPr>
      <t xml:space="preserve">ероприятие 3.Подписание договоров и финансирование (без перевода денежных средств непосредственно получателям малых грантов </t>
    </r>
  </si>
  <si>
    <t>Выплаты по малым грантам</t>
  </si>
  <si>
    <t>штук</t>
  </si>
  <si>
    <t>Мероприятие 4. Организация менторской поддержки участников в течение периода реализации подпроектов</t>
  </si>
  <si>
    <t>работы и услуги физических лиц, в том числе:</t>
  </si>
  <si>
    <t>Услуги менторской поддержки (4 проекта*2 мес*5000 тг*7 менторов)</t>
  </si>
  <si>
    <t>человек</t>
  </si>
  <si>
    <t>Транспортные расходы менторов для встречи с проектами (2 месяца*4 проекта*2 000 тг.) У 1 ментора 4 проекта)</t>
  </si>
  <si>
    <t>Мероприятие 5.Проведение выездного мониторинга реализации социальных проектов</t>
  </si>
  <si>
    <t>1.расходы на служебные командировки в районы для проведения  информационно-разъяснительной кампании и мониторинга, в том числе:</t>
  </si>
  <si>
    <t>суточные ( 2 МРП)</t>
  </si>
  <si>
    <t>день</t>
  </si>
  <si>
    <t>проживание ( 3 МРП)</t>
  </si>
  <si>
    <t xml:space="preserve">2. расходы по аренде транспорта для проведения  информационно-разъяснительной кампании и мониторинга реализации малых грантов </t>
  </si>
  <si>
    <t>Мероприятие 6.Разработка и выпуск визуальной продукции проекта, информационная кампания</t>
  </si>
  <si>
    <t>1.Полиграфические и рекламные услуги</t>
  </si>
  <si>
    <t>2.Услуги по созданию видеороликов</t>
  </si>
  <si>
    <t>Итого:</t>
  </si>
  <si>
    <r>
      <rPr>
        <rFont val="Times New Roman"/>
        <color rgb="FF000000"/>
        <sz val="12.0"/>
      </rPr>
      <t xml:space="preserve">С Приложением № </t>
    </r>
    <r>
      <rPr>
        <rFont val="Times New Roman"/>
        <color rgb="FF000000"/>
        <sz val="12.0"/>
      </rPr>
      <t xml:space="preserve">2 ознакомлен и согласен: </t>
    </r>
  </si>
  <si>
    <t>Грантополучатель: МОО «Түпқараған жастары»</t>
  </si>
  <si>
    <t>Председатель _________________ Магдатов Н.С.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</si>
  <si>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</si>
  <si>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</si>
  <si>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</si>
  <si>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И. о.Председателя Правления</t>
  </si>
  <si>
    <t>______________  А.А.Ашкин</t>
  </si>
  <si>
    <t>МП</t>
  </si>
  <si>
    <t>Директор Департамента управления проектами</t>
  </si>
  <si>
    <t>______________  Шамшадинова С.С.</t>
  </si>
  <si>
    <t>______________Ахатаева Р. А.</t>
  </si>
  <si>
    <t>Главный менеджер Депаратмента управления проектами</t>
  </si>
  <si>
    <t>______________Дайырбекова М. Д.</t>
  </si>
  <si>
    <t>______________Дангилова М. 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</si>
</sst>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₽_-;\-* #,##0\ _₽_-;_-* &quot;-&quot;\ _₽_-;_-@"/>
  </numFmts>
  <fonts count="16">
    <font>
      <sz val="11.0"/>
      <color theme="1"/>
      <name val="Calibri"/>
      <scheme val="minor"/>
    </font>
    <font>
      <sz val="12.0"/>
      <color theme="1"/>
      <name val="Times New Roman"/>
    </font>
    <font>
      <sz val="11.0"/>
      <color theme="1"/>
      <name val="Calibri"/>
    </font>
    <font>
      <b/>
      <sz val="14.0"/>
      <color theme="1"/>
      <name val="Times New Roman"/>
    </font>
    <font>
      <b/>
      <sz val="14.0"/>
      <color rgb="FF000000"/>
      <name val="Times New Roman"/>
    </font>
    <font/>
    <font>
      <sz val="14.0"/>
      <color theme="1"/>
      <name val="Times New Roman"/>
    </font>
    <font>
      <b/>
      <sz val="11.0"/>
      <color theme="1"/>
      <name val="Calibri"/>
    </font>
    <font>
      <sz val="14.0"/>
      <color rgb="FF000000"/>
      <name val="Times New Roman"/>
    </font>
    <font>
      <b/>
      <i/>
      <sz val="14.0"/>
      <color rgb="FF000000"/>
      <name val="Times New Roman"/>
    </font>
    <font>
      <sz val="14.0"/>
      <color rgb="FFFF0000"/>
      <name val="Times New Roman"/>
    </font>
    <font>
      <b/>
      <i/>
      <sz val="12.0"/>
      <color theme="1"/>
      <name val="Times New Roman"/>
    </font>
    <font>
      <b/>
      <i/>
      <sz val="14.0"/>
      <color theme="1"/>
      <name val="Times New Roman"/>
    </font>
    <font>
      <sz val="12.0"/>
      <color rgb="FF000000"/>
      <name val="Times New Roman"/>
    </font>
    <font>
      <b/>
      <sz val="12.0"/>
      <color theme="1"/>
      <name val="Times New Roman"/>
    </font>
    <font>
      <i/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0" fontId="5" numFmtId="0" xfId="0" applyBorder="1" applyFont="1"/>
    <xf borderId="0" fillId="0" fontId="6" numFmtId="0" xfId="0" applyAlignment="1" applyFont="1">
      <alignment shrinkToFit="0" vertical="bottom" wrapText="0"/>
    </xf>
    <xf borderId="4" fillId="0" fontId="5" numFmtId="0" xfId="0" applyBorder="1" applyFont="1"/>
    <xf borderId="5" fillId="0" fontId="5" numFmtId="0" xfId="0" applyBorder="1" applyFont="1"/>
    <xf borderId="6" fillId="2" fontId="4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shrinkToFit="0" vertical="bottom" wrapText="1"/>
    </xf>
    <xf borderId="8" fillId="0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shrinkToFit="0" vertical="bottom" wrapText="0"/>
    </xf>
    <xf borderId="9" fillId="0" fontId="7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shrinkToFit="0" vertical="top" wrapText="1"/>
    </xf>
    <xf borderId="7" fillId="0" fontId="6" numFmtId="0" xfId="0" applyAlignment="1" applyBorder="1" applyFont="1">
      <alignment shrinkToFit="0" vertical="top" wrapText="1"/>
    </xf>
    <xf borderId="7" fillId="0" fontId="6" numFmtId="0" xfId="0" applyAlignment="1" applyBorder="1" applyFont="1">
      <alignment horizontal="center" shrinkToFit="0" vertical="top" wrapText="1"/>
    </xf>
    <xf borderId="7" fillId="0" fontId="6" numFmtId="164" xfId="0" applyAlignment="1" applyBorder="1" applyFont="1" applyNumberFormat="1">
      <alignment horizontal="center" shrinkToFit="0" vertical="top" wrapText="1"/>
    </xf>
    <xf borderId="7" fillId="0" fontId="3" numFmtId="164" xfId="0" applyAlignment="1" applyBorder="1" applyFont="1" applyNumberFormat="1">
      <alignment horizontal="center" shrinkToFit="0" vertical="top" wrapText="1"/>
    </xf>
    <xf borderId="5" fillId="0" fontId="6" numFmtId="164" xfId="0" applyAlignment="1" applyBorder="1" applyFont="1" applyNumberFormat="1">
      <alignment shrinkToFit="0" vertical="top" wrapText="1"/>
    </xf>
    <xf borderId="5" fillId="0" fontId="3" numFmtId="164" xfId="0" applyAlignment="1" applyBorder="1" applyFont="1" applyNumberFormat="1">
      <alignment shrinkToFit="0" vertical="top" wrapText="1"/>
    </xf>
    <xf borderId="11" fillId="0" fontId="5" numFmtId="0" xfId="0" applyBorder="1" applyFont="1"/>
    <xf borderId="12" fillId="0" fontId="8" numFmtId="0" xfId="0" applyAlignment="1" applyBorder="1" applyFont="1">
      <alignment shrinkToFit="0" vertical="top" wrapText="1"/>
    </xf>
    <xf borderId="7" fillId="0" fontId="6" numFmtId="164" xfId="0" applyAlignment="1" applyBorder="1" applyFont="1" applyNumberFormat="1">
      <alignment shrinkToFit="0" vertical="top" wrapText="1"/>
    </xf>
    <xf borderId="7" fillId="0" fontId="3" numFmtId="164" xfId="0" applyAlignment="1" applyBorder="1" applyFont="1" applyNumberFormat="1">
      <alignment shrinkToFit="0" vertical="top" wrapText="1"/>
    </xf>
    <xf borderId="0" fillId="0" fontId="6" numFmtId="164" xfId="0" applyAlignment="1" applyFont="1" applyNumberFormat="1">
      <alignment shrinkToFit="0" vertical="bottom" wrapText="0"/>
    </xf>
    <xf borderId="12" fillId="3" fontId="8" numFmtId="0" xfId="0" applyAlignment="1" applyBorder="1" applyFill="1" applyFont="1">
      <alignment shrinkToFit="0" vertical="top" wrapText="1"/>
    </xf>
    <xf borderId="7" fillId="4" fontId="6" numFmtId="164" xfId="0" applyAlignment="1" applyBorder="1" applyFill="1" applyFont="1" applyNumberFormat="1">
      <alignment horizontal="center" readingOrder="0" shrinkToFit="0" vertical="top" wrapText="1"/>
    </xf>
    <xf borderId="7" fillId="0" fontId="6" numFmtId="164" xfId="0" applyAlignment="1" applyBorder="1" applyFont="1" applyNumberFormat="1">
      <alignment horizontal="center" readingOrder="0" shrinkToFit="0" vertical="top" wrapText="1"/>
    </xf>
    <xf borderId="7" fillId="0" fontId="10" numFmtId="164" xfId="0" applyAlignment="1" applyBorder="1" applyFont="1" applyNumberFormat="1">
      <alignment shrinkToFit="0" vertical="top" wrapText="1"/>
    </xf>
    <xf borderId="7" fillId="0" fontId="10" numFmtId="164" xfId="0" applyAlignment="1" applyBorder="1" applyFont="1" applyNumberFormat="1">
      <alignment horizontal="center" shrinkToFit="0" vertical="top" wrapText="1"/>
    </xf>
    <xf borderId="12" fillId="3" fontId="8" numFmtId="0" xfId="0" applyAlignment="1" applyBorder="1" applyFont="1">
      <alignment readingOrder="0" shrinkToFit="0" vertical="top" wrapText="1"/>
    </xf>
    <xf borderId="7" fillId="4" fontId="6" numFmtId="0" xfId="0" applyAlignment="1" applyBorder="1" applyFont="1">
      <alignment horizontal="center" readingOrder="0" shrinkToFit="0" vertical="center" wrapText="1"/>
    </xf>
    <xf borderId="7" fillId="4" fontId="6" numFmtId="164" xfId="0" applyAlignment="1" applyBorder="1" applyFont="1" applyNumberFormat="1">
      <alignment horizontal="center" readingOrder="0" shrinkToFit="0" vertical="center" wrapText="1"/>
    </xf>
    <xf borderId="7" fillId="4" fontId="10" numFmtId="164" xfId="0" applyAlignment="1" applyBorder="1" applyFont="1" applyNumberFormat="1">
      <alignment shrinkToFit="0" vertical="center" wrapText="1"/>
    </xf>
    <xf borderId="13" fillId="4" fontId="8" numFmtId="0" xfId="0" applyAlignment="1" applyBorder="1" applyFont="1">
      <alignment shrinkToFit="0" vertical="top" wrapText="1"/>
    </xf>
    <xf borderId="7" fillId="4" fontId="6" numFmtId="0" xfId="0" applyAlignment="1" applyBorder="1" applyFont="1">
      <alignment horizontal="center" shrinkToFit="0" vertical="top" wrapText="1"/>
    </xf>
    <xf borderId="7" fillId="4" fontId="10" numFmtId="164" xfId="0" applyAlignment="1" applyBorder="1" applyFont="1" applyNumberFormat="1">
      <alignment shrinkToFit="0" vertical="top" wrapText="1"/>
    </xf>
    <xf borderId="7" fillId="4" fontId="6" numFmtId="164" xfId="0" applyAlignment="1" applyBorder="1" applyFont="1" applyNumberFormat="1">
      <alignment horizontal="center" shrinkToFit="0" vertical="top" wrapText="1"/>
    </xf>
    <xf borderId="14" fillId="4" fontId="6" numFmtId="0" xfId="0" applyAlignment="1" applyBorder="1" applyFont="1">
      <alignment horizontal="center" shrinkToFit="0" vertical="top" wrapText="1"/>
    </xf>
    <xf borderId="14" fillId="4" fontId="6" numFmtId="164" xfId="0" applyAlignment="1" applyBorder="1" applyFont="1" applyNumberFormat="1">
      <alignment horizontal="center" readingOrder="0" shrinkToFit="0" vertical="top" wrapText="1"/>
    </xf>
    <xf borderId="14" fillId="4" fontId="6" numFmtId="164" xfId="0" applyAlignment="1" applyBorder="1" applyFont="1" applyNumberFormat="1">
      <alignment horizontal="center" shrinkToFit="0" vertical="top" wrapText="1"/>
    </xf>
    <xf borderId="14" fillId="4" fontId="10" numFmtId="164" xfId="0" applyAlignment="1" applyBorder="1" applyFont="1" applyNumberFormat="1">
      <alignment shrinkToFit="0" vertical="top" wrapText="1"/>
    </xf>
    <xf borderId="13" fillId="4" fontId="8" numFmtId="0" xfId="0" applyAlignment="1" applyBorder="1" applyFont="1">
      <alignment readingOrder="0" shrinkToFit="0" vertical="top" wrapText="1"/>
    </xf>
    <xf borderId="14" fillId="4" fontId="6" numFmtId="0" xfId="0" applyAlignment="1" applyBorder="1" applyFont="1">
      <alignment horizontal="center" readingOrder="0" shrinkToFit="0" vertical="top" wrapText="1"/>
    </xf>
    <xf borderId="10" fillId="0" fontId="6" numFmtId="0" xfId="0" applyAlignment="1" applyBorder="1" applyFont="1">
      <alignment horizontal="center" readingOrder="0" shrinkToFit="0" vertical="top" wrapText="1"/>
    </xf>
    <xf borderId="10" fillId="0" fontId="6" numFmtId="164" xfId="0" applyAlignment="1" applyBorder="1" applyFont="1" applyNumberFormat="1">
      <alignment horizontal="center" shrinkToFit="0" vertical="top" wrapText="1"/>
    </xf>
    <xf borderId="13" fillId="4" fontId="4" numFmtId="0" xfId="0" applyAlignment="1" applyBorder="1" applyFont="1">
      <alignment readingOrder="0" shrinkToFit="0" vertical="top" wrapText="1"/>
    </xf>
    <xf borderId="10" fillId="0" fontId="6" numFmtId="0" xfId="0" applyAlignment="1" applyBorder="1" applyFont="1">
      <alignment horizontal="center" shrinkToFit="0" vertical="top" wrapText="1"/>
    </xf>
    <xf borderId="10" fillId="0" fontId="3" numFmtId="164" xfId="0" applyAlignment="1" applyBorder="1" applyFont="1" applyNumberFormat="1">
      <alignment horizontal="center" shrinkToFit="0" vertical="top" wrapText="1"/>
    </xf>
    <xf borderId="14" fillId="4" fontId="3" numFmtId="164" xfId="0" applyAlignment="1" applyBorder="1" applyFont="1" applyNumberFormat="1">
      <alignment horizontal="center" shrinkToFit="0" vertical="top" wrapText="1"/>
    </xf>
    <xf borderId="0" fillId="0" fontId="6" numFmtId="0" xfId="0" applyAlignment="1" applyFont="1">
      <alignment readingOrder="0" shrinkToFit="0" vertical="bottom" wrapText="0"/>
    </xf>
    <xf borderId="12" fillId="0" fontId="6" numFmtId="0" xfId="0" applyAlignment="1" applyBorder="1" applyFont="1">
      <alignment shrinkToFit="0" vertical="top" wrapText="0"/>
    </xf>
    <xf borderId="7" fillId="0" fontId="10" numFmtId="0" xfId="0" applyAlignment="1" applyBorder="1" applyFont="1">
      <alignment shrinkToFit="0" vertical="top" wrapText="0"/>
    </xf>
    <xf borderId="15" fillId="4" fontId="8" numFmtId="0" xfId="0" applyAlignment="1" applyBorder="1" applyFont="1">
      <alignment readingOrder="0" shrinkToFit="0" vertical="top" wrapText="1"/>
    </xf>
    <xf borderId="7" fillId="0" fontId="3" numFmtId="164" xfId="0" applyAlignment="1" applyBorder="1" applyFont="1" applyNumberFormat="1">
      <alignment horizontal="center" readingOrder="0" shrinkToFit="0" vertical="top" wrapText="1"/>
    </xf>
    <xf borderId="7" fillId="4" fontId="3" numFmtId="164" xfId="0" applyAlignment="1" applyBorder="1" applyFont="1" applyNumberFormat="1">
      <alignment readingOrder="0" shrinkToFit="0" vertical="top" wrapText="1"/>
    </xf>
    <xf borderId="15" fillId="4" fontId="6" numFmtId="0" xfId="0" applyAlignment="1" applyBorder="1" applyFont="1">
      <alignment shrinkToFit="0" vertical="bottom" wrapText="0"/>
    </xf>
    <xf borderId="11" fillId="0" fontId="8" numFmtId="0" xfId="0" applyAlignment="1" applyBorder="1" applyFont="1">
      <alignment shrinkToFit="0" vertical="center" wrapText="1"/>
    </xf>
    <xf borderId="0" fillId="0" fontId="4" numFmtId="0" xfId="0" applyAlignment="1" applyFont="1">
      <alignment readingOrder="0" shrinkToFit="0" vertical="top" wrapText="1"/>
    </xf>
    <xf borderId="7" fillId="0" fontId="6" numFmtId="0" xfId="0" applyAlignment="1" applyBorder="1" applyFont="1">
      <alignment horizontal="center" readingOrder="0" shrinkToFit="0" vertical="center" wrapText="0"/>
    </xf>
    <xf borderId="7" fillId="0" fontId="6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shrinkToFit="0" vertical="center" wrapText="1"/>
    </xf>
    <xf borderId="7" fillId="0" fontId="4" numFmtId="0" xfId="0" applyAlignment="1" applyBorder="1" applyFont="1">
      <alignment shrinkToFit="0" vertical="top" wrapText="1"/>
    </xf>
    <xf borderId="7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horizontal="center" readingOrder="0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12" fillId="0" fontId="9" numFmtId="0" xfId="0" applyAlignment="1" applyBorder="1" applyFont="1">
      <alignment shrinkToFit="0" vertical="top" wrapText="1"/>
    </xf>
    <xf borderId="7" fillId="0" fontId="8" numFmtId="0" xfId="0" applyAlignment="1" applyBorder="1" applyFont="1">
      <alignment horizontal="center" shrinkToFit="0" vertical="top" wrapText="1"/>
    </xf>
    <xf borderId="7" fillId="0" fontId="8" numFmtId="164" xfId="0" applyAlignment="1" applyBorder="1" applyFont="1" applyNumberFormat="1">
      <alignment horizontal="center" shrinkToFit="0" vertical="top" wrapText="1"/>
    </xf>
    <xf borderId="7" fillId="0" fontId="4" numFmtId="164" xfId="0" applyAlignment="1" applyBorder="1" applyFont="1" applyNumberFormat="1">
      <alignment horizontal="center" shrinkToFit="0" vertical="top" wrapText="1"/>
    </xf>
    <xf borderId="16" fillId="0" fontId="8" numFmtId="0" xfId="0" applyAlignment="1" applyBorder="1" applyFont="1">
      <alignment shrinkToFit="0" vertical="top" wrapText="1"/>
    </xf>
    <xf borderId="10" fillId="0" fontId="8" numFmtId="0" xfId="0" applyAlignment="1" applyBorder="1" applyFont="1">
      <alignment horizontal="center" shrinkToFit="0" vertical="top" wrapText="1"/>
    </xf>
    <xf borderId="10" fillId="0" fontId="8" numFmtId="164" xfId="0" applyAlignment="1" applyBorder="1" applyFont="1" applyNumberFormat="1">
      <alignment horizontal="center" shrinkToFit="0" vertical="top" wrapText="1"/>
    </xf>
    <xf borderId="10" fillId="0" fontId="6" numFmtId="164" xfId="0" applyAlignment="1" applyBorder="1" applyFont="1" applyNumberFormat="1">
      <alignment shrinkToFit="0" vertical="top" wrapText="1"/>
    </xf>
    <xf borderId="7" fillId="0" fontId="9" numFmtId="0" xfId="0" applyAlignment="1" applyBorder="1" applyFont="1">
      <alignment shrinkToFit="0" vertical="top" wrapText="1"/>
    </xf>
    <xf borderId="7" fillId="0" fontId="8" numFmtId="0" xfId="0" applyAlignment="1" applyBorder="1" applyFont="1">
      <alignment shrinkToFit="0" vertical="top" wrapText="1"/>
    </xf>
    <xf borderId="7" fillId="0" fontId="6" numFmtId="0" xfId="0" applyAlignment="1" applyBorder="1" applyFont="1">
      <alignment horizontal="center" readingOrder="0" shrinkToFit="0" vertical="top" wrapText="1"/>
    </xf>
    <xf borderId="17" fillId="0" fontId="8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shrinkToFit="0" vertical="bottom" wrapText="1"/>
    </xf>
    <xf borderId="7" fillId="0" fontId="3" numFmtId="3" xfId="0" applyAlignment="1" applyBorder="1" applyFont="1" applyNumberFormat="1">
      <alignment horizontal="center" shrinkToFit="0" vertical="center" wrapText="0"/>
    </xf>
    <xf borderId="18" fillId="0" fontId="5" numFmtId="0" xfId="0" applyBorder="1" applyFont="1"/>
    <xf borderId="11" fillId="0" fontId="8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shrinkToFit="0" vertical="top" wrapText="1"/>
    </xf>
    <xf borderId="8" fillId="0" fontId="8" numFmtId="0" xfId="0" applyAlignment="1" applyBorder="1" applyFont="1">
      <alignment horizontal="center" shrinkToFit="0" vertical="top" wrapText="1"/>
    </xf>
    <xf borderId="5" fillId="0" fontId="8" numFmtId="3" xfId="0" applyAlignment="1" applyBorder="1" applyFont="1" applyNumberFormat="1">
      <alignment horizontal="center" shrinkToFit="0" vertical="top" wrapText="1"/>
    </xf>
    <xf borderId="5" fillId="0" fontId="8" numFmtId="164" xfId="0" applyAlignment="1" applyBorder="1" applyFont="1" applyNumberFormat="1">
      <alignment horizontal="center" shrinkToFit="0" vertical="top" wrapText="1"/>
    </xf>
    <xf borderId="5" fillId="0" fontId="4" numFmtId="164" xfId="0" applyAlignment="1" applyBorder="1" applyFont="1" applyNumberFormat="1">
      <alignment horizontal="center" shrinkToFit="0" vertical="center" wrapText="1"/>
    </xf>
    <xf borderId="5" fillId="0" fontId="3" numFmtId="164" xfId="0" applyAlignment="1" applyBorder="1" applyFont="1" applyNumberForma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top" wrapText="1"/>
    </xf>
    <xf borderId="7" fillId="0" fontId="8" numFmtId="3" xfId="0" applyAlignment="1" applyBorder="1" applyFont="1" applyNumberFormat="1">
      <alignment horizontal="center" shrinkToFit="0" vertical="top" wrapText="1"/>
    </xf>
    <xf borderId="10" fillId="0" fontId="6" numFmtId="0" xfId="0" applyAlignment="1" applyBorder="1" applyFont="1">
      <alignment shrinkToFit="0" vertical="top" wrapText="1"/>
    </xf>
    <xf borderId="16" fillId="0" fontId="8" numFmtId="0" xfId="0" applyAlignment="1" applyBorder="1" applyFont="1">
      <alignment horizontal="center" shrinkToFit="0" vertical="top" wrapText="1"/>
    </xf>
    <xf borderId="10" fillId="0" fontId="8" numFmtId="164" xfId="0" applyAlignment="1" applyBorder="1" applyFont="1" applyNumberFormat="1">
      <alignment horizontal="center" shrinkToFit="0" vertical="center" wrapText="1"/>
    </xf>
    <xf borderId="10" fillId="0" fontId="6" numFmtId="164" xfId="0" applyAlignment="1" applyBorder="1" applyFont="1" applyNumberFormat="1">
      <alignment horizontal="center" shrinkToFit="0" vertical="center" wrapText="1"/>
    </xf>
    <xf borderId="7" fillId="0" fontId="12" numFmtId="0" xfId="0" applyAlignment="1" applyBorder="1" applyFont="1">
      <alignment shrinkToFit="0" vertical="bottom" wrapText="1"/>
    </xf>
    <xf borderId="7" fillId="0" fontId="3" numFmtId="164" xfId="0" applyAlignment="1" applyBorder="1" applyFont="1" applyNumberFormat="1">
      <alignment horizontal="right" shrinkToFit="0" vertical="center" wrapText="0"/>
    </xf>
    <xf borderId="7" fillId="0" fontId="6" numFmtId="0" xfId="0" applyAlignment="1" applyBorder="1" applyFont="1">
      <alignment shrinkToFit="0" vertical="center" wrapText="0"/>
    </xf>
    <xf borderId="7" fillId="0" fontId="3" numFmtId="164" xfId="0" applyAlignment="1" applyBorder="1" applyFont="1" applyNumberFormat="1">
      <alignment horizontal="center" shrinkToFit="0" vertical="center" wrapText="0"/>
    </xf>
    <xf borderId="7" fillId="0" fontId="6" numFmtId="0" xfId="0" applyAlignment="1" applyBorder="1" applyFont="1">
      <alignment shrinkToFit="0" vertical="bottom" wrapText="1"/>
    </xf>
    <xf borderId="7" fillId="0" fontId="3" numFmtId="164" xfId="0" applyAlignment="1" applyBorder="1" applyFont="1" applyNumberFormat="1">
      <alignment horizontal="right" shrinkToFit="0" vertical="bottom" wrapText="0"/>
    </xf>
    <xf borderId="7" fillId="0" fontId="6" numFmtId="0" xfId="0" applyAlignment="1" applyBorder="1" applyFont="1">
      <alignment shrinkToFit="0" vertical="bottom" wrapText="0"/>
    </xf>
    <xf borderId="7" fillId="0" fontId="6" numFmtId="0" xfId="0" applyAlignment="1" applyBorder="1" applyFont="1">
      <alignment horizontal="center" shrinkToFit="0" vertical="bottom" wrapText="0"/>
    </xf>
    <xf borderId="7" fillId="0" fontId="6" numFmtId="164" xfId="0" applyAlignment="1" applyBorder="1" applyFont="1" applyNumberFormat="1">
      <alignment horizontal="right" shrinkToFit="0" vertical="bottom" wrapText="0"/>
    </xf>
    <xf borderId="7" fillId="0" fontId="6" numFmtId="0" xfId="0" applyAlignment="1" applyBorder="1" applyFont="1">
      <alignment horizontal="right" shrinkToFit="0" vertical="bottom" wrapText="0"/>
    </xf>
    <xf borderId="7" fillId="0" fontId="6" numFmtId="164" xfId="0" applyAlignment="1" applyBorder="1" applyFont="1" applyNumberFormat="1">
      <alignment horizontal="center" shrinkToFit="0" vertical="bottom" wrapText="0"/>
    </xf>
    <xf borderId="7" fillId="0" fontId="6" numFmtId="164" xfId="0" applyAlignment="1" applyBorder="1" applyFont="1" applyNumberFormat="1">
      <alignment horizontal="right" readingOrder="0" shrinkToFit="0" vertical="bottom" wrapText="0"/>
    </xf>
    <xf borderId="11" fillId="0" fontId="6" numFmtId="0" xfId="0" applyAlignment="1" applyBorder="1" applyFont="1">
      <alignment horizontal="center" shrinkToFit="0" vertical="center" wrapText="1"/>
    </xf>
    <xf borderId="7" fillId="0" fontId="4" numFmtId="164" xfId="0" applyAlignment="1" applyBorder="1" applyFont="1" applyNumberFormat="1">
      <alignment horizontal="center" shrinkToFit="0" vertical="center" wrapText="1"/>
    </xf>
    <xf borderId="7" fillId="0" fontId="3" numFmtId="164" xfId="0" applyAlignment="1" applyBorder="1" applyFont="1" applyNumberFormat="1">
      <alignment horizontal="center" shrinkToFit="0" vertical="center" wrapText="1"/>
    </xf>
    <xf borderId="7" fillId="0" fontId="8" numFmtId="164" xfId="0" applyAlignment="1" applyBorder="1" applyFont="1" applyNumberFormat="1">
      <alignment horizontal="center" readingOrder="0" shrinkToFit="0" vertical="top" wrapText="1"/>
    </xf>
    <xf borderId="11" fillId="0" fontId="8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3" numFmtId="164" xfId="0" applyAlignment="1" applyBorder="1" applyFont="1" applyNumberFormat="1">
      <alignment shrinkToFit="0" vertical="center" wrapText="1"/>
    </xf>
    <xf borderId="19" fillId="0" fontId="13" numFmtId="0" xfId="0" applyAlignment="1" applyBorder="1" applyFont="1">
      <alignment horizontal="left" shrinkToFit="0" vertical="center" wrapText="0"/>
    </xf>
    <xf borderId="19" fillId="0" fontId="5" numFmtId="0" xfId="0" applyBorder="1" applyFont="1"/>
    <xf borderId="0" fillId="0" fontId="14" numFmtId="0" xfId="0" applyAlignment="1" applyFont="1">
      <alignment horizontal="left" shrinkToFit="0" vertical="center" wrapText="0"/>
    </xf>
    <xf borderId="0" fillId="0" fontId="2" numFmtId="0" xfId="0" applyFont="1"/>
    <xf borderId="0" fillId="0" fontId="14" numFmtId="0" xfId="0" applyAlignment="1" applyFont="1">
      <alignment horizontal="left" shrinkToFit="0" vertical="center" wrapText="1"/>
    </xf>
    <xf borderId="0" fillId="0" fontId="14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15" fillId="4" fontId="2" numFmtId="0" xfId="0" applyAlignment="1" applyBorder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58.71"/>
    <col customWidth="1" min="3" max="3" width="13.29"/>
    <col customWidth="1" min="4" max="4" width="12.43"/>
    <col customWidth="1" min="5" max="5" width="17.43"/>
    <col customWidth="1" min="6" max="6" width="18.29"/>
    <col customWidth="1" min="7" max="7" width="22.43"/>
    <col customWidth="1" min="8" max="8" width="20.71"/>
    <col customWidth="1" min="9" max="9" width="20.86"/>
    <col customWidth="1" min="10" max="24" width="8.71"/>
    <col customWidth="1" min="25" max="26" width="8.0"/>
  </cols>
  <sheetData>
    <row r="1" ht="49.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4"/>
      <c r="B5" s="5" t="s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2.0" customHeight="1">
      <c r="A6" s="6"/>
      <c r="B6" s="7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4"/>
      <c r="B7" s="5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0.75" customHeight="1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9" t="s">
        <v>11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ht="54.75" customHeight="1">
      <c r="A9" s="12"/>
      <c r="B9" s="12"/>
      <c r="C9" s="13"/>
      <c r="D9" s="13"/>
      <c r="E9" s="13"/>
      <c r="F9" s="13"/>
      <c r="G9" s="14" t="s">
        <v>12</v>
      </c>
      <c r="H9" s="15" t="s">
        <v>13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ht="54.75" customHeight="1">
      <c r="A10" s="16"/>
      <c r="B10" s="17" t="s">
        <v>14</v>
      </c>
      <c r="C10" s="18"/>
      <c r="D10" s="19"/>
      <c r="E10" s="19"/>
      <c r="F10" s="20"/>
      <c r="G10" s="21"/>
      <c r="H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2"/>
      <c r="Z10" s="2"/>
    </row>
    <row r="11" ht="18.0" customHeight="1">
      <c r="A11" s="22">
        <v>1.0</v>
      </c>
      <c r="B11" s="23" t="s">
        <v>15</v>
      </c>
      <c r="C11" s="24"/>
      <c r="D11" s="25"/>
      <c r="E11" s="26"/>
      <c r="F11" s="27">
        <f>F12+F21+F26+F27</f>
        <v>11428017</v>
      </c>
      <c r="G11" s="28"/>
      <c r="H11" s="29">
        <f>H12+H21+H27</f>
        <v>4889167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ht="37.5" customHeight="1">
      <c r="A12" s="30"/>
      <c r="B12" s="31" t="s">
        <v>16</v>
      </c>
      <c r="C12" s="24"/>
      <c r="D12" s="25"/>
      <c r="E12" s="26"/>
      <c r="F12" s="27">
        <f>F13+F14+F15+F16+F17+F18+F19+F20</f>
        <v>2438167</v>
      </c>
      <c r="G12" s="32"/>
      <c r="H12" s="33">
        <f>H13+H14+H15+H16+H17+H18+H19+H20</f>
        <v>2438167</v>
      </c>
      <c r="I12" s="3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ht="18.0" customHeight="1">
      <c r="A13" s="30"/>
      <c r="B13" s="35" t="s">
        <v>17</v>
      </c>
      <c r="C13" s="25" t="s">
        <v>18</v>
      </c>
      <c r="D13" s="25">
        <v>3.0</v>
      </c>
      <c r="E13" s="36">
        <v>290619.0</v>
      </c>
      <c r="F13" s="37">
        <f t="shared" ref="F13:F15" si="1">D13*E13</f>
        <v>871857</v>
      </c>
      <c r="G13" s="38"/>
      <c r="H13" s="26">
        <f t="shared" ref="H13:H15" si="2">F13</f>
        <v>871857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ht="18.0" customHeight="1">
      <c r="A14" s="30"/>
      <c r="B14" s="35" t="s">
        <v>19</v>
      </c>
      <c r="C14" s="25" t="s">
        <v>18</v>
      </c>
      <c r="D14" s="25">
        <v>3.0</v>
      </c>
      <c r="E14" s="36">
        <v>252740.0</v>
      </c>
      <c r="F14" s="37">
        <f t="shared" si="1"/>
        <v>758220</v>
      </c>
      <c r="G14" s="39"/>
      <c r="H14" s="26">
        <f t="shared" si="2"/>
        <v>758220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>
      <c r="A15" s="30"/>
      <c r="B15" s="35" t="s">
        <v>20</v>
      </c>
      <c r="C15" s="25" t="s">
        <v>18</v>
      </c>
      <c r="D15" s="25">
        <v>3.0</v>
      </c>
      <c r="E15" s="36">
        <v>132790.0</v>
      </c>
      <c r="F15" s="37">
        <f t="shared" si="1"/>
        <v>398370</v>
      </c>
      <c r="G15" s="39"/>
      <c r="H15" s="26">
        <f t="shared" si="2"/>
        <v>398370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ht="33.75" customHeight="1">
      <c r="A16" s="30"/>
      <c r="B16" s="40" t="s">
        <v>21</v>
      </c>
      <c r="C16" s="41" t="s">
        <v>22</v>
      </c>
      <c r="D16" s="41">
        <v>5.0</v>
      </c>
      <c r="E16" s="42">
        <v>32200.0</v>
      </c>
      <c r="F16" s="42">
        <v>161000.0</v>
      </c>
      <c r="G16" s="43"/>
      <c r="H16" s="42">
        <v>161000.0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"/>
      <c r="Z16" s="2"/>
    </row>
    <row r="17" ht="21.75" customHeight="1">
      <c r="A17" s="30"/>
      <c r="B17" s="44" t="s">
        <v>23</v>
      </c>
      <c r="C17" s="45" t="s">
        <v>18</v>
      </c>
      <c r="D17" s="45">
        <v>3.0</v>
      </c>
      <c r="E17" s="36">
        <v>56526.0</v>
      </c>
      <c r="F17" s="36">
        <v>169578.0</v>
      </c>
      <c r="G17" s="46"/>
      <c r="H17" s="47">
        <f t="shared" ref="H17:H25" si="3">F17</f>
        <v>169578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"/>
      <c r="Z17" s="2"/>
    </row>
    <row r="18" ht="18.0" customHeight="1">
      <c r="A18" s="30"/>
      <c r="B18" s="44" t="s">
        <v>24</v>
      </c>
      <c r="C18" s="48" t="s">
        <v>18</v>
      </c>
      <c r="D18" s="48">
        <v>3.0</v>
      </c>
      <c r="E18" s="49">
        <v>20284.0</v>
      </c>
      <c r="F18" s="50">
        <f>SUM(E18*D18)</f>
        <v>60852</v>
      </c>
      <c r="G18" s="51"/>
      <c r="H18" s="50">
        <f t="shared" si="3"/>
        <v>60852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"/>
      <c r="Z18" s="2"/>
    </row>
    <row r="19" ht="18.0" customHeight="1">
      <c r="A19" s="30"/>
      <c r="B19" s="52" t="s">
        <v>25</v>
      </c>
      <c r="C19" s="53" t="s">
        <v>22</v>
      </c>
      <c r="D19" s="54">
        <v>5.0</v>
      </c>
      <c r="E19" s="49">
        <v>2692.0</v>
      </c>
      <c r="F19" s="55">
        <f t="shared" ref="F19:F20" si="4">D19*E19</f>
        <v>13460</v>
      </c>
      <c r="G19" s="51"/>
      <c r="H19" s="50">
        <f t="shared" si="3"/>
        <v>13460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2"/>
      <c r="Z19" s="2"/>
    </row>
    <row r="20" ht="18.0" customHeight="1">
      <c r="A20" s="30"/>
      <c r="B20" s="52" t="s">
        <v>26</v>
      </c>
      <c r="C20" s="53" t="s">
        <v>22</v>
      </c>
      <c r="D20" s="54">
        <v>5.0</v>
      </c>
      <c r="E20" s="49">
        <v>966.0</v>
      </c>
      <c r="F20" s="55">
        <f t="shared" si="4"/>
        <v>4830</v>
      </c>
      <c r="G20" s="51"/>
      <c r="H20" s="50">
        <f t="shared" si="3"/>
        <v>4830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"/>
      <c r="Z20" s="2"/>
    </row>
    <row r="21" ht="18.0" customHeight="1">
      <c r="A21" s="30"/>
      <c r="B21" s="56" t="s">
        <v>27</v>
      </c>
      <c r="C21" s="48"/>
      <c r="D21" s="57"/>
      <c r="E21" s="50"/>
      <c r="F21" s="58">
        <f>F22+F23+F24+F25</f>
        <v>2430000</v>
      </c>
      <c r="G21" s="51"/>
      <c r="H21" s="59">
        <f t="shared" si="3"/>
        <v>2430000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"/>
      <c r="Z21" s="2"/>
    </row>
    <row r="22" ht="18.0" customHeight="1">
      <c r="A22" s="30"/>
      <c r="B22" s="35" t="s">
        <v>28</v>
      </c>
      <c r="C22" s="25" t="s">
        <v>18</v>
      </c>
      <c r="D22" s="25">
        <v>3.0</v>
      </c>
      <c r="E22" s="36">
        <v>165000.0</v>
      </c>
      <c r="F22" s="26">
        <f t="shared" ref="F22:F25" si="5">SUM(E22*D22)</f>
        <v>495000</v>
      </c>
      <c r="G22" s="39"/>
      <c r="H22" s="26">
        <f t="shared" si="3"/>
        <v>495000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18.0" customHeight="1">
      <c r="A23" s="30"/>
      <c r="B23" s="31" t="s">
        <v>29</v>
      </c>
      <c r="C23" s="25" t="s">
        <v>18</v>
      </c>
      <c r="D23" s="25">
        <v>3.0</v>
      </c>
      <c r="E23" s="36">
        <v>215000.0</v>
      </c>
      <c r="F23" s="26">
        <f t="shared" si="5"/>
        <v>645000</v>
      </c>
      <c r="G23" s="39"/>
      <c r="H23" s="26">
        <f t="shared" si="3"/>
        <v>645000</v>
      </c>
      <c r="I23" s="60">
        <v>0.0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ht="18.0" customHeight="1">
      <c r="A24" s="30"/>
      <c r="B24" s="61" t="s">
        <v>30</v>
      </c>
      <c r="C24" s="25" t="s">
        <v>18</v>
      </c>
      <c r="D24" s="25">
        <v>3.0</v>
      </c>
      <c r="E24" s="36">
        <v>215000.0</v>
      </c>
      <c r="F24" s="26">
        <f t="shared" si="5"/>
        <v>645000</v>
      </c>
      <c r="G24" s="62"/>
      <c r="H24" s="26">
        <f t="shared" si="3"/>
        <v>645000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ht="18.0" customHeight="1">
      <c r="A25" s="30"/>
      <c r="B25" s="61" t="s">
        <v>31</v>
      </c>
      <c r="C25" s="25" t="s">
        <v>18</v>
      </c>
      <c r="D25" s="25">
        <v>3.0</v>
      </c>
      <c r="E25" s="36">
        <v>215000.0</v>
      </c>
      <c r="F25" s="26">
        <f t="shared" si="5"/>
        <v>645000</v>
      </c>
      <c r="G25" s="62"/>
      <c r="H25" s="26">
        <f t="shared" si="3"/>
        <v>645000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ht="18.0" customHeight="1">
      <c r="A26" s="30"/>
      <c r="B26" s="63" t="s">
        <v>32</v>
      </c>
      <c r="C26" s="45" t="s">
        <v>33</v>
      </c>
      <c r="D26" s="25">
        <v>1.0</v>
      </c>
      <c r="E26" s="47"/>
      <c r="F26" s="64">
        <v>6538850.0</v>
      </c>
      <c r="G26" s="65">
        <v>6538850.0</v>
      </c>
      <c r="H26" s="47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2"/>
      <c r="Z26" s="2"/>
    </row>
    <row r="27" ht="18.0" customHeight="1">
      <c r="A27" s="67"/>
      <c r="B27" s="68" t="s">
        <v>34</v>
      </c>
      <c r="C27" s="69" t="s">
        <v>18</v>
      </c>
      <c r="D27" s="69">
        <v>3.0</v>
      </c>
      <c r="E27" s="69">
        <v>7000.0</v>
      </c>
      <c r="F27" s="70">
        <f>D27*E27</f>
        <v>21000</v>
      </c>
      <c r="G27" s="70"/>
      <c r="H27" s="70">
        <f>F27</f>
        <v>21000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ht="18.0" customHeight="1">
      <c r="A28" s="71"/>
      <c r="B28" s="72" t="s">
        <v>35</v>
      </c>
      <c r="C28" s="73"/>
      <c r="D28" s="74"/>
      <c r="E28" s="74"/>
      <c r="F28" s="75">
        <v>2.9601203E7</v>
      </c>
      <c r="G28" s="76"/>
      <c r="H28" s="75">
        <v>2.9601203E7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ht="39.0" customHeight="1">
      <c r="A29" s="22">
        <v>2.0</v>
      </c>
      <c r="B29" s="77" t="s">
        <v>36</v>
      </c>
      <c r="C29" s="78"/>
      <c r="D29" s="78"/>
      <c r="E29" s="79"/>
      <c r="F29" s="80">
        <f>F31</f>
        <v>90000</v>
      </c>
      <c r="G29" s="32"/>
      <c r="H29" s="26">
        <f>F29</f>
        <v>90000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ht="37.5" customHeight="1">
      <c r="A30" s="30"/>
      <c r="B30" s="31" t="s">
        <v>37</v>
      </c>
      <c r="C30" s="78"/>
      <c r="D30" s="78"/>
      <c r="E30" s="79"/>
      <c r="F30" s="79"/>
      <c r="G30" s="32"/>
      <c r="H30" s="26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ht="37.5" customHeight="1">
      <c r="A31" s="13"/>
      <c r="B31" s="81" t="s">
        <v>38</v>
      </c>
      <c r="C31" s="82" t="s">
        <v>33</v>
      </c>
      <c r="D31" s="82">
        <v>1.0</v>
      </c>
      <c r="E31" s="83">
        <v>90000.0</v>
      </c>
      <c r="F31" s="83">
        <f>E31</f>
        <v>90000</v>
      </c>
      <c r="G31" s="84"/>
      <c r="H31" s="55">
        <f t="shared" ref="H31:H36" si="6">F31</f>
        <v>90000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ht="37.5" customHeight="1">
      <c r="A32" s="22">
        <v>3.0</v>
      </c>
      <c r="B32" s="85" t="s">
        <v>39</v>
      </c>
      <c r="C32" s="78"/>
      <c r="D32" s="78"/>
      <c r="E32" s="79"/>
      <c r="F32" s="80">
        <f>F33</f>
        <v>60000</v>
      </c>
      <c r="G32" s="32"/>
      <c r="H32" s="27">
        <f t="shared" si="6"/>
        <v>60000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"/>
      <c r="Z32" s="2"/>
    </row>
    <row r="33" ht="26.25" customHeight="1">
      <c r="A33" s="13"/>
      <c r="B33" s="86" t="s">
        <v>40</v>
      </c>
      <c r="C33" s="25" t="s">
        <v>18</v>
      </c>
      <c r="D33" s="87">
        <v>3.0</v>
      </c>
      <c r="E33" s="26">
        <v>20000.0</v>
      </c>
      <c r="F33" s="26">
        <f>SUM(E33*D33)</f>
        <v>60000</v>
      </c>
      <c r="G33" s="32"/>
      <c r="H33" s="26">
        <f t="shared" si="6"/>
        <v>60000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"/>
      <c r="Z33" s="2"/>
    </row>
    <row r="34" ht="53.25" customHeight="1">
      <c r="A34" s="88">
        <v>4.0</v>
      </c>
      <c r="B34" s="89" t="s">
        <v>41</v>
      </c>
      <c r="C34" s="73"/>
      <c r="D34" s="74"/>
      <c r="E34" s="74"/>
      <c r="F34" s="90">
        <f>F35</f>
        <v>28000000</v>
      </c>
      <c r="G34" s="74"/>
      <c r="H34" s="90">
        <f t="shared" si="6"/>
        <v>28000000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"/>
      <c r="Z34" s="2"/>
    </row>
    <row r="35" ht="25.5" customHeight="1">
      <c r="A35" s="91"/>
      <c r="B35" s="86" t="s">
        <v>42</v>
      </c>
      <c r="C35" s="78" t="s">
        <v>43</v>
      </c>
      <c r="D35" s="78">
        <v>28.0</v>
      </c>
      <c r="E35" s="79">
        <v>1000000.0</v>
      </c>
      <c r="F35" s="79">
        <f>E35*D35</f>
        <v>28000000</v>
      </c>
      <c r="G35" s="32"/>
      <c r="H35" s="26">
        <f t="shared" si="6"/>
        <v>28000000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"/>
      <c r="Z35" s="2"/>
    </row>
    <row r="36" ht="55.5" customHeight="1">
      <c r="A36" s="92">
        <v>5.0</v>
      </c>
      <c r="B36" s="93" t="s">
        <v>44</v>
      </c>
      <c r="C36" s="94"/>
      <c r="D36" s="95"/>
      <c r="E36" s="96"/>
      <c r="F36" s="97">
        <f>SUM(F38:F39)</f>
        <v>392000</v>
      </c>
      <c r="G36" s="28"/>
      <c r="H36" s="98">
        <f t="shared" si="6"/>
        <v>392000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"/>
      <c r="Z36" s="2"/>
    </row>
    <row r="37" ht="22.5" customHeight="1">
      <c r="A37" s="30"/>
      <c r="B37" s="24" t="s">
        <v>45</v>
      </c>
      <c r="C37" s="99"/>
      <c r="D37" s="100"/>
      <c r="E37" s="79"/>
      <c r="F37" s="79"/>
      <c r="G37" s="32"/>
      <c r="H37" s="2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"/>
      <c r="Z37" s="2"/>
    </row>
    <row r="38" ht="37.5" customHeight="1">
      <c r="A38" s="30"/>
      <c r="B38" s="24" t="s">
        <v>46</v>
      </c>
      <c r="C38" s="99" t="s">
        <v>47</v>
      </c>
      <c r="D38" s="78">
        <v>7.0</v>
      </c>
      <c r="E38" s="79">
        <f>10000*4</f>
        <v>40000</v>
      </c>
      <c r="F38" s="79">
        <f t="shared" ref="F38:F39" si="7">E38*D38</f>
        <v>280000</v>
      </c>
      <c r="G38" s="32"/>
      <c r="H38" s="26">
        <f t="shared" ref="H38:H40" si="8">F38</f>
        <v>280000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"/>
      <c r="Z38" s="2"/>
    </row>
    <row r="39" ht="56.25" customHeight="1">
      <c r="A39" s="30"/>
      <c r="B39" s="101" t="s">
        <v>48</v>
      </c>
      <c r="C39" s="102" t="s">
        <v>47</v>
      </c>
      <c r="D39" s="22">
        <v>7.0</v>
      </c>
      <c r="E39" s="103">
        <v>16000.0</v>
      </c>
      <c r="F39" s="103">
        <f t="shared" si="7"/>
        <v>112000</v>
      </c>
      <c r="G39" s="104"/>
      <c r="H39" s="104">
        <f t="shared" si="8"/>
        <v>112000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"/>
      <c r="Z39" s="2"/>
    </row>
    <row r="40" ht="34.5" customHeight="1">
      <c r="A40" s="22">
        <v>7.0</v>
      </c>
      <c r="B40" s="105" t="s">
        <v>49</v>
      </c>
      <c r="C40" s="73"/>
      <c r="D40" s="74"/>
      <c r="E40" s="74"/>
      <c r="F40" s="106">
        <f>F44+F43+F42</f>
        <v>196250</v>
      </c>
      <c r="G40" s="107"/>
      <c r="H40" s="108">
        <f t="shared" si="8"/>
        <v>196250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"/>
      <c r="Z40" s="2"/>
    </row>
    <row r="41" ht="55.5" customHeight="1">
      <c r="A41" s="30"/>
      <c r="B41" s="109" t="s">
        <v>50</v>
      </c>
      <c r="C41" s="73"/>
      <c r="D41" s="74"/>
      <c r="E41" s="74"/>
      <c r="F41" s="110"/>
      <c r="G41" s="111"/>
      <c r="H41" s="1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2"/>
      <c r="Z41" s="2"/>
    </row>
    <row r="42" ht="22.5" customHeight="1">
      <c r="A42" s="30"/>
      <c r="B42" s="109" t="s">
        <v>51</v>
      </c>
      <c r="C42" s="112" t="s">
        <v>52</v>
      </c>
      <c r="D42" s="112">
        <v>5.0</v>
      </c>
      <c r="E42" s="113">
        <v>6900.0</v>
      </c>
      <c r="F42" s="113">
        <f t="shared" ref="F42:F43" si="9">E42*D42</f>
        <v>34500</v>
      </c>
      <c r="G42" s="114"/>
      <c r="H42" s="115">
        <f t="shared" ref="H42:H47" si="10">F42</f>
        <v>34500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2"/>
      <c r="Z42" s="2"/>
    </row>
    <row r="43" ht="21.75" customHeight="1">
      <c r="A43" s="30"/>
      <c r="B43" s="109" t="s">
        <v>53</v>
      </c>
      <c r="C43" s="112" t="s">
        <v>52</v>
      </c>
      <c r="D43" s="112">
        <v>5.0</v>
      </c>
      <c r="E43" s="113">
        <v>10350.0</v>
      </c>
      <c r="F43" s="113">
        <f t="shared" si="9"/>
        <v>51750</v>
      </c>
      <c r="G43" s="114"/>
      <c r="H43" s="115">
        <f t="shared" si="10"/>
        <v>51750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ht="54.75" customHeight="1">
      <c r="A44" s="30"/>
      <c r="B44" s="109" t="s">
        <v>54</v>
      </c>
      <c r="C44" s="112" t="s">
        <v>33</v>
      </c>
      <c r="D44" s="112">
        <v>1.0</v>
      </c>
      <c r="E44" s="116">
        <v>110000.0</v>
      </c>
      <c r="F44" s="113">
        <f>E44</f>
        <v>110000</v>
      </c>
      <c r="G44" s="114"/>
      <c r="H44" s="115">
        <f t="shared" si="10"/>
        <v>110000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ht="38.25" customHeight="1">
      <c r="A45" s="117">
        <v>9.0</v>
      </c>
      <c r="B45" s="77" t="s">
        <v>55</v>
      </c>
      <c r="C45" s="78"/>
      <c r="D45" s="78"/>
      <c r="E45" s="79"/>
      <c r="F45" s="118">
        <f>SUM(F46:F47)</f>
        <v>862953</v>
      </c>
      <c r="G45" s="32"/>
      <c r="H45" s="119">
        <f t="shared" si="10"/>
        <v>862953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2"/>
      <c r="Z45" s="2"/>
    </row>
    <row r="46" ht="26.25" customHeight="1">
      <c r="A46" s="30"/>
      <c r="B46" s="31" t="s">
        <v>56</v>
      </c>
      <c r="C46" s="78" t="s">
        <v>33</v>
      </c>
      <c r="D46" s="78">
        <v>1.0</v>
      </c>
      <c r="E46" s="120">
        <v>662953.0</v>
      </c>
      <c r="F46" s="79">
        <f>E46</f>
        <v>662953</v>
      </c>
      <c r="G46" s="32"/>
      <c r="H46" s="26">
        <f t="shared" si="10"/>
        <v>662953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2"/>
      <c r="Z46" s="2"/>
    </row>
    <row r="47" ht="19.5" customHeight="1">
      <c r="A47" s="30"/>
      <c r="B47" s="31" t="s">
        <v>57</v>
      </c>
      <c r="C47" s="78" t="s">
        <v>43</v>
      </c>
      <c r="D47" s="121">
        <v>2.0</v>
      </c>
      <c r="E47" s="79">
        <v>100000.0</v>
      </c>
      <c r="F47" s="79">
        <f>E47*D47</f>
        <v>200000</v>
      </c>
      <c r="G47" s="32"/>
      <c r="H47" s="26">
        <f t="shared" si="10"/>
        <v>200000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ht="18.0" customHeight="1">
      <c r="A48" s="122"/>
      <c r="B48" s="72" t="s">
        <v>58</v>
      </c>
      <c r="C48" s="123"/>
      <c r="D48" s="124"/>
      <c r="E48" s="119"/>
      <c r="F48" s="119">
        <f>F11+F28</f>
        <v>41029220</v>
      </c>
      <c r="G48" s="33">
        <v>6538850.0</v>
      </c>
      <c r="H48" s="125">
        <f>H11+H28</f>
        <v>34490370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ht="18.0" customHeight="1">
      <c r="A49" s="126" t="s">
        <v>59</v>
      </c>
      <c r="B49" s="127"/>
      <c r="C49" s="127"/>
      <c r="D49" s="127"/>
      <c r="E49" s="127"/>
      <c r="F49" s="127"/>
      <c r="G49" s="127"/>
      <c r="H49" s="127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ht="18.0" customHeight="1">
      <c r="A50" s="128" t="s">
        <v>60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ht="18.0" customHeight="1">
      <c r="A51" s="128"/>
      <c r="B51" s="129"/>
      <c r="C51" s="129"/>
      <c r="D51" s="129"/>
      <c r="E51" s="129"/>
      <c r="F51" s="129"/>
      <c r="G51" s="129"/>
      <c r="H51" s="129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ht="18.0" customHeight="1">
      <c r="A52" s="130" t="s">
        <v>61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ht="18.0" customHeight="1">
      <c r="A53" s="130" t="s">
        <v>62</v>
      </c>
      <c r="B53" s="129"/>
      <c r="C53" s="129"/>
      <c r="D53" s="129"/>
      <c r="E53" s="129"/>
      <c r="F53" s="129"/>
      <c r="G53" s="129"/>
      <c r="H53" s="129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ht="18.0" customHeight="1">
      <c r="A54" s="128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ht="18.0" customHeight="1">
      <c r="A55" s="128" t="s">
        <v>63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ht="18.0" customHeight="1">
      <c r="A56" s="128" t="s">
        <v>64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ht="39.0" customHeight="1">
      <c r="A57" s="128"/>
      <c r="B57" s="128"/>
      <c r="C57" s="128"/>
      <c r="D57" s="128"/>
      <c r="E57" s="128"/>
      <c r="F57" s="128"/>
      <c r="G57" s="128"/>
      <c r="H57" s="128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ht="18.0" customHeight="1">
      <c r="A58" s="128" t="s">
        <v>65</v>
      </c>
      <c r="B58" s="128"/>
      <c r="C58" s="128"/>
      <c r="D58" s="128"/>
      <c r="E58" s="128"/>
      <c r="F58" s="128"/>
      <c r="G58" s="128"/>
      <c r="H58" s="128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ht="18.0" customHeight="1">
      <c r="A59" s="128"/>
      <c r="B59" s="128"/>
      <c r="C59" s="128"/>
      <c r="D59" s="128"/>
      <c r="E59" s="128"/>
      <c r="F59" s="128"/>
      <c r="G59" s="128"/>
      <c r="H59" s="128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ht="18.0" customHeight="1">
      <c r="A60" s="128" t="s">
        <v>66</v>
      </c>
      <c r="B60" s="128"/>
      <c r="C60" s="128"/>
      <c r="D60" s="128"/>
      <c r="E60" s="128"/>
      <c r="F60" s="128"/>
      <c r="G60" s="128"/>
      <c r="H60" s="128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ht="18.0" customHeight="1">
      <c r="A61" s="128"/>
      <c r="B61" s="128" t="s">
        <v>67</v>
      </c>
      <c r="C61" s="128"/>
      <c r="D61" s="128"/>
      <c r="E61" s="128"/>
      <c r="F61" s="128"/>
      <c r="G61" s="128"/>
      <c r="H61" s="128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ht="18.0" customHeight="1">
      <c r="A62" s="129"/>
      <c r="B62" s="129"/>
      <c r="C62" s="128"/>
      <c r="D62" s="128"/>
      <c r="E62" s="128"/>
      <c r="F62" s="128"/>
      <c r="G62" s="128"/>
      <c r="H62" s="128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ht="18.0" customHeight="1">
      <c r="A63" s="131" t="s">
        <v>68</v>
      </c>
      <c r="B63" s="129"/>
      <c r="C63" s="129"/>
      <c r="D63" s="129"/>
      <c r="E63" s="129"/>
      <c r="F63" s="129"/>
      <c r="G63" s="129"/>
      <c r="H63" s="129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ht="18.0" customHeight="1">
      <c r="A64" s="131"/>
      <c r="B64" s="129"/>
      <c r="C64" s="129"/>
      <c r="D64" s="129"/>
      <c r="E64" s="129"/>
      <c r="F64" s="129"/>
      <c r="G64" s="129"/>
      <c r="H64" s="129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ht="18.0" customHeight="1">
      <c r="A65" s="131" t="s">
        <v>69</v>
      </c>
      <c r="B65" s="129"/>
      <c r="C65" s="129"/>
      <c r="D65" s="129"/>
      <c r="E65" s="129"/>
      <c r="F65" s="129"/>
      <c r="G65" s="129"/>
      <c r="H65" s="12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ht="18.0" customHeight="1">
      <c r="A66" s="132"/>
      <c r="B66" s="129"/>
      <c r="C66" s="129"/>
      <c r="D66" s="129"/>
      <c r="E66" s="129"/>
      <c r="F66" s="129"/>
      <c r="G66" s="129"/>
      <c r="H66" s="129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ht="18.0" customHeight="1">
      <c r="A67" s="131" t="s">
        <v>68</v>
      </c>
      <c r="B67" s="129"/>
      <c r="C67" s="129"/>
      <c r="D67" s="129"/>
      <c r="E67" s="129"/>
      <c r="F67" s="129"/>
      <c r="G67" s="129"/>
      <c r="H67" s="129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ht="18.0" customHeight="1">
      <c r="A68" s="131"/>
      <c r="B68" s="129"/>
      <c r="C68" s="129"/>
      <c r="D68" s="129"/>
      <c r="E68" s="129"/>
      <c r="F68" s="129"/>
      <c r="G68" s="129"/>
      <c r="H68" s="129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ht="18.0" customHeight="1">
      <c r="A69" s="131" t="s">
        <v>70</v>
      </c>
      <c r="B69" s="129"/>
      <c r="C69" s="129"/>
      <c r="D69" s="129"/>
      <c r="E69" s="129"/>
      <c r="F69" s="129"/>
      <c r="G69" s="129"/>
      <c r="H69" s="12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ht="18.0" customHeight="1">
      <c r="A70" s="133"/>
      <c r="B70" s="129"/>
      <c r="C70" s="129"/>
      <c r="D70" s="129"/>
      <c r="E70" s="129"/>
      <c r="F70" s="129"/>
      <c r="G70" s="129"/>
      <c r="H70" s="129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ht="18.0" customHeight="1">
      <c r="A71" s="131" t="s">
        <v>71</v>
      </c>
      <c r="B71" s="129"/>
      <c r="C71" s="129"/>
      <c r="D71" s="129"/>
      <c r="E71" s="129"/>
      <c r="F71" s="129"/>
      <c r="G71" s="129"/>
      <c r="H71" s="129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ht="18.0" customHeight="1">
      <c r="A72" s="131"/>
      <c r="B72" s="129"/>
      <c r="C72" s="129"/>
      <c r="D72" s="129"/>
      <c r="E72" s="129"/>
      <c r="F72" s="129"/>
      <c r="G72" s="129"/>
      <c r="H72" s="129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ht="18.0" customHeight="1">
      <c r="A73" s="131" t="s">
        <v>72</v>
      </c>
      <c r="B73" s="129"/>
      <c r="C73" s="129"/>
      <c r="D73" s="129"/>
      <c r="E73" s="129"/>
      <c r="F73" s="129"/>
      <c r="G73" s="129"/>
      <c r="H73" s="12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ht="18.0" customHeight="1">
      <c r="A74" s="131"/>
      <c r="B74" s="129"/>
      <c r="C74" s="129"/>
      <c r="D74" s="129"/>
      <c r="E74" s="129"/>
      <c r="F74" s="129"/>
      <c r="G74" s="129"/>
      <c r="H74" s="129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ht="18.0" customHeight="1">
      <c r="A75" s="131" t="s">
        <v>71</v>
      </c>
      <c r="B75" s="129"/>
      <c r="C75" s="129"/>
      <c r="D75" s="129"/>
      <c r="E75" s="129"/>
      <c r="F75" s="129"/>
      <c r="G75" s="129"/>
      <c r="H75" s="129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134"/>
      <c r="Z75" s="134"/>
    </row>
    <row r="76" ht="18.0" customHeight="1">
      <c r="A76" s="131"/>
      <c r="B76" s="129"/>
      <c r="C76" s="129"/>
      <c r="D76" s="129"/>
      <c r="E76" s="129"/>
      <c r="F76" s="129"/>
      <c r="G76" s="129"/>
      <c r="H76" s="129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134"/>
      <c r="Z76" s="134"/>
    </row>
    <row r="77" ht="18.0" customHeight="1">
      <c r="A77" s="131" t="s">
        <v>73</v>
      </c>
      <c r="B77" s="129"/>
      <c r="C77" s="129"/>
      <c r="D77" s="129"/>
      <c r="E77" s="129"/>
      <c r="F77" s="129"/>
      <c r="G77" s="129"/>
      <c r="H77" s="129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ht="18.0" customHeight="1">
      <c r="A78" s="11"/>
      <c r="B78" s="11"/>
      <c r="C78" s="11"/>
      <c r="D78" s="135"/>
      <c r="E78" s="135"/>
      <c r="F78" s="135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ht="18.0" customHeight="1">
      <c r="A79" s="11"/>
      <c r="B79" s="11"/>
      <c r="C79" s="11"/>
      <c r="D79" s="135"/>
      <c r="E79" s="135"/>
      <c r="F79" s="135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ht="18.0" customHeight="1">
      <c r="A80" s="11"/>
      <c r="B80" s="11"/>
      <c r="C80" s="11"/>
      <c r="D80" s="135"/>
      <c r="E80" s="135"/>
      <c r="F80" s="135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ht="18.0" customHeight="1">
      <c r="A81" s="11"/>
      <c r="B81" s="11"/>
      <c r="C81" s="11"/>
      <c r="D81" s="135"/>
      <c r="E81" s="135"/>
      <c r="F81" s="135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ht="18.0" customHeight="1">
      <c r="A82" s="11"/>
      <c r="B82" s="11"/>
      <c r="C82" s="11"/>
      <c r="D82" s="135"/>
      <c r="E82" s="135"/>
      <c r="F82" s="135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ht="18.0" customHeight="1">
      <c r="A83" s="11"/>
      <c r="B83" s="11"/>
      <c r="C83" s="11"/>
      <c r="D83" s="135"/>
      <c r="E83" s="135"/>
      <c r="F83" s="135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ht="18.0" customHeight="1">
      <c r="A84" s="11"/>
      <c r="B84" s="11"/>
      <c r="C84" s="11"/>
      <c r="D84" s="135"/>
      <c r="E84" s="135"/>
      <c r="F84" s="135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ht="18.0" customHeight="1">
      <c r="A85" s="11"/>
      <c r="B85" s="11"/>
      <c r="C85" s="11"/>
      <c r="D85" s="135"/>
      <c r="E85" s="135"/>
      <c r="F85" s="135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ht="18.0" customHeight="1">
      <c r="A86" s="11"/>
      <c r="B86" s="11"/>
      <c r="C86" s="11"/>
      <c r="D86" s="135"/>
      <c r="E86" s="135"/>
      <c r="F86" s="135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ht="18.0" customHeight="1">
      <c r="A87" s="11"/>
      <c r="B87" s="11"/>
      <c r="C87" s="11"/>
      <c r="D87" s="135"/>
      <c r="E87" s="135"/>
      <c r="F87" s="135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ht="18.0" customHeight="1">
      <c r="A88" s="11"/>
      <c r="B88" s="11"/>
      <c r="C88" s="11"/>
      <c r="D88" s="135"/>
      <c r="E88" s="135"/>
      <c r="F88" s="135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ht="18.0" customHeight="1">
      <c r="A89" s="11"/>
      <c r="B89" s="11"/>
      <c r="C89" s="11"/>
      <c r="D89" s="135"/>
      <c r="E89" s="135"/>
      <c r="F89" s="135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ht="18.0" customHeight="1">
      <c r="A90" s="11"/>
      <c r="B90" s="11"/>
      <c r="C90" s="11"/>
      <c r="D90" s="135"/>
      <c r="E90" s="135"/>
      <c r="F90" s="135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ht="18.0" customHeight="1">
      <c r="A91" s="11"/>
      <c r="B91" s="11"/>
      <c r="C91" s="11"/>
      <c r="D91" s="135"/>
      <c r="E91" s="135"/>
      <c r="F91" s="135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ht="18.0" customHeight="1">
      <c r="A92" s="11"/>
      <c r="B92" s="11"/>
      <c r="C92" s="11"/>
      <c r="D92" s="135"/>
      <c r="E92" s="135"/>
      <c r="F92" s="135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ht="18.0" customHeight="1">
      <c r="A93" s="11"/>
      <c r="B93" s="11"/>
      <c r="C93" s="11"/>
      <c r="D93" s="135"/>
      <c r="E93" s="135"/>
      <c r="F93" s="135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ht="18.0" customHeight="1">
      <c r="A94" s="11"/>
      <c r="B94" s="11"/>
      <c r="C94" s="11"/>
      <c r="D94" s="135"/>
      <c r="E94" s="135"/>
      <c r="F94" s="135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ht="18.0" customHeight="1">
      <c r="A95" s="11"/>
      <c r="B95" s="11"/>
      <c r="C95" s="11"/>
      <c r="D95" s="135"/>
      <c r="E95" s="135"/>
      <c r="F95" s="135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ht="18.0" customHeight="1">
      <c r="A96" s="11"/>
      <c r="B96" s="11"/>
      <c r="C96" s="11"/>
      <c r="D96" s="135"/>
      <c r="E96" s="135"/>
      <c r="F96" s="135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ht="18.0" customHeight="1">
      <c r="A97" s="11"/>
      <c r="B97" s="11"/>
      <c r="C97" s="11"/>
      <c r="D97" s="135"/>
      <c r="E97" s="135"/>
      <c r="F97" s="135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ht="18.0" customHeight="1">
      <c r="A98" s="11"/>
      <c r="B98" s="11"/>
      <c r="C98" s="11"/>
      <c r="D98" s="135"/>
      <c r="E98" s="135"/>
      <c r="F98" s="135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ht="18.0" customHeight="1">
      <c r="A99" s="11"/>
      <c r="B99" s="11"/>
      <c r="C99" s="11"/>
      <c r="D99" s="135"/>
      <c r="E99" s="135"/>
      <c r="F99" s="135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ht="18.0" customHeight="1">
      <c r="A100" s="11"/>
      <c r="B100" s="11"/>
      <c r="C100" s="11"/>
      <c r="D100" s="135"/>
      <c r="E100" s="135"/>
      <c r="F100" s="135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ht="18.0" customHeight="1">
      <c r="A101" s="11"/>
      <c r="B101" s="11"/>
      <c r="C101" s="11"/>
      <c r="D101" s="135"/>
      <c r="E101" s="135"/>
      <c r="F101" s="135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ht="18.0" customHeight="1">
      <c r="A102" s="11"/>
      <c r="B102" s="11"/>
      <c r="C102" s="11"/>
      <c r="D102" s="135"/>
      <c r="E102" s="135"/>
      <c r="F102" s="135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ht="18.0" customHeight="1">
      <c r="A103" s="11"/>
      <c r="B103" s="11"/>
      <c r="C103" s="11"/>
      <c r="D103" s="135"/>
      <c r="E103" s="135"/>
      <c r="F103" s="135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ht="18.0" customHeight="1">
      <c r="A104" s="11"/>
      <c r="B104" s="11"/>
      <c r="C104" s="11"/>
      <c r="D104" s="135"/>
      <c r="E104" s="135"/>
      <c r="F104" s="135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ht="18.0" customHeight="1">
      <c r="A105" s="11"/>
      <c r="B105" s="11"/>
      <c r="C105" s="11"/>
      <c r="D105" s="135"/>
      <c r="E105" s="135"/>
      <c r="F105" s="135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ht="18.0" customHeight="1">
      <c r="A106" s="11"/>
      <c r="B106" s="11"/>
      <c r="C106" s="11"/>
      <c r="D106" s="135"/>
      <c r="E106" s="135"/>
      <c r="F106" s="135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ht="18.0" customHeight="1">
      <c r="A107" s="11"/>
      <c r="B107" s="11"/>
      <c r="C107" s="11"/>
      <c r="D107" s="135"/>
      <c r="E107" s="135"/>
      <c r="F107" s="135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ht="18.0" customHeight="1">
      <c r="A108" s="11"/>
      <c r="B108" s="11"/>
      <c r="C108" s="11"/>
      <c r="D108" s="135"/>
      <c r="E108" s="135"/>
      <c r="F108" s="135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ht="18.0" customHeight="1">
      <c r="A109" s="11"/>
      <c r="B109" s="11"/>
      <c r="C109" s="11"/>
      <c r="D109" s="135"/>
      <c r="E109" s="135"/>
      <c r="F109" s="135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ht="18.0" customHeight="1">
      <c r="A110" s="11"/>
      <c r="B110" s="11"/>
      <c r="C110" s="11"/>
      <c r="D110" s="135"/>
      <c r="E110" s="135"/>
      <c r="F110" s="135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ht="18.0" customHeight="1">
      <c r="A111" s="11"/>
      <c r="B111" s="11"/>
      <c r="C111" s="11"/>
      <c r="D111" s="135"/>
      <c r="E111" s="135"/>
      <c r="F111" s="135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ht="18.0" customHeight="1">
      <c r="A112" s="11"/>
      <c r="B112" s="11"/>
      <c r="C112" s="11"/>
      <c r="D112" s="135"/>
      <c r="E112" s="135"/>
      <c r="F112" s="135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ht="18.0" customHeight="1">
      <c r="A113" s="11"/>
      <c r="B113" s="11"/>
      <c r="C113" s="11"/>
      <c r="D113" s="135"/>
      <c r="E113" s="135"/>
      <c r="F113" s="135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ht="18.0" customHeight="1">
      <c r="A114" s="11"/>
      <c r="B114" s="11"/>
      <c r="C114" s="11"/>
      <c r="D114" s="135"/>
      <c r="E114" s="135"/>
      <c r="F114" s="135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ht="18.0" customHeight="1">
      <c r="A115" s="11"/>
      <c r="B115" s="11"/>
      <c r="C115" s="11"/>
      <c r="D115" s="135"/>
      <c r="E115" s="135"/>
      <c r="F115" s="135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ht="18.0" customHeight="1">
      <c r="A116" s="11"/>
      <c r="B116" s="11"/>
      <c r="C116" s="11"/>
      <c r="D116" s="135"/>
      <c r="E116" s="135"/>
      <c r="F116" s="135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ht="18.0" customHeight="1">
      <c r="A117" s="11"/>
      <c r="B117" s="11"/>
      <c r="C117" s="11"/>
      <c r="D117" s="135"/>
      <c r="E117" s="135"/>
      <c r="F117" s="135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ht="18.0" customHeight="1">
      <c r="A118" s="11"/>
      <c r="B118" s="11"/>
      <c r="C118" s="11"/>
      <c r="D118" s="135"/>
      <c r="E118" s="135"/>
      <c r="F118" s="135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ht="18.0" customHeight="1">
      <c r="A119" s="11"/>
      <c r="B119" s="11"/>
      <c r="C119" s="11"/>
      <c r="D119" s="135"/>
      <c r="E119" s="135"/>
      <c r="F119" s="135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ht="18.0" customHeight="1">
      <c r="A120" s="11"/>
      <c r="B120" s="11"/>
      <c r="C120" s="11"/>
      <c r="D120" s="135"/>
      <c r="E120" s="135"/>
      <c r="F120" s="135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ht="18.0" customHeight="1">
      <c r="A121" s="11"/>
      <c r="B121" s="11"/>
      <c r="C121" s="11"/>
      <c r="D121" s="135"/>
      <c r="E121" s="135"/>
      <c r="F121" s="135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ht="18.0" customHeight="1">
      <c r="A122" s="11"/>
      <c r="B122" s="11"/>
      <c r="C122" s="11"/>
      <c r="D122" s="135"/>
      <c r="E122" s="135"/>
      <c r="F122" s="135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ht="18.0" customHeight="1">
      <c r="A123" s="11"/>
      <c r="B123" s="11"/>
      <c r="C123" s="11"/>
      <c r="D123" s="135"/>
      <c r="E123" s="135"/>
      <c r="F123" s="135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ht="18.0" customHeight="1">
      <c r="A124" s="11"/>
      <c r="B124" s="11"/>
      <c r="C124" s="11"/>
      <c r="D124" s="135"/>
      <c r="E124" s="135"/>
      <c r="F124" s="135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ht="18.0" customHeight="1">
      <c r="A125" s="11"/>
      <c r="B125" s="11"/>
      <c r="C125" s="11"/>
      <c r="D125" s="135"/>
      <c r="E125" s="135"/>
      <c r="F125" s="135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ht="18.0" customHeight="1">
      <c r="A126" s="11"/>
      <c r="B126" s="11"/>
      <c r="C126" s="11"/>
      <c r="D126" s="135"/>
      <c r="E126" s="135"/>
      <c r="F126" s="135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ht="18.0" customHeight="1">
      <c r="A127" s="11"/>
      <c r="B127" s="11"/>
      <c r="C127" s="11"/>
      <c r="D127" s="135"/>
      <c r="E127" s="135"/>
      <c r="F127" s="135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ht="18.0" customHeight="1">
      <c r="A128" s="11"/>
      <c r="B128" s="11"/>
      <c r="C128" s="11"/>
      <c r="D128" s="135"/>
      <c r="E128" s="135"/>
      <c r="F128" s="135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ht="18.0" customHeight="1">
      <c r="A129" s="11"/>
      <c r="B129" s="11"/>
      <c r="C129" s="11"/>
      <c r="D129" s="135"/>
      <c r="E129" s="135"/>
      <c r="F129" s="135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ht="18.0" customHeight="1">
      <c r="A130" s="11"/>
      <c r="B130" s="11"/>
      <c r="C130" s="11"/>
      <c r="D130" s="135"/>
      <c r="E130" s="135"/>
      <c r="F130" s="135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ht="18.0" customHeight="1">
      <c r="A131" s="11"/>
      <c r="B131" s="11"/>
      <c r="C131" s="11"/>
      <c r="D131" s="135"/>
      <c r="E131" s="135"/>
      <c r="F131" s="135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ht="18.0" customHeight="1">
      <c r="A132" s="11"/>
      <c r="B132" s="11"/>
      <c r="C132" s="11"/>
      <c r="D132" s="135"/>
      <c r="E132" s="135"/>
      <c r="F132" s="135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ht="18.0" customHeight="1">
      <c r="A133" s="11"/>
      <c r="B133" s="11"/>
      <c r="C133" s="11"/>
      <c r="D133" s="135"/>
      <c r="E133" s="135"/>
      <c r="F133" s="135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ht="18.0" customHeight="1">
      <c r="A134" s="11"/>
      <c r="B134" s="11"/>
      <c r="C134" s="11"/>
      <c r="D134" s="135"/>
      <c r="E134" s="135"/>
      <c r="F134" s="135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ht="18.0" customHeight="1">
      <c r="A135" s="11"/>
      <c r="B135" s="11"/>
      <c r="C135" s="11"/>
      <c r="D135" s="135"/>
      <c r="E135" s="135"/>
      <c r="F135" s="135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ht="18.0" customHeight="1">
      <c r="A136" s="11"/>
      <c r="B136" s="11"/>
      <c r="C136" s="11"/>
      <c r="D136" s="135"/>
      <c r="E136" s="135"/>
      <c r="F136" s="135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ht="18.0" customHeight="1">
      <c r="A137" s="11"/>
      <c r="B137" s="11"/>
      <c r="C137" s="11"/>
      <c r="D137" s="135"/>
      <c r="E137" s="135"/>
      <c r="F137" s="135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ht="18.0" customHeight="1">
      <c r="A138" s="11"/>
      <c r="B138" s="11"/>
      <c r="C138" s="11"/>
      <c r="D138" s="135"/>
      <c r="E138" s="135"/>
      <c r="F138" s="135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ht="18.0" customHeight="1">
      <c r="A139" s="11"/>
      <c r="B139" s="11"/>
      <c r="C139" s="11"/>
      <c r="D139" s="135"/>
      <c r="E139" s="135"/>
      <c r="F139" s="135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ht="18.0" customHeight="1">
      <c r="A140" s="11"/>
      <c r="B140" s="11"/>
      <c r="C140" s="11"/>
      <c r="D140" s="135"/>
      <c r="E140" s="135"/>
      <c r="F140" s="135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ht="18.0" customHeight="1">
      <c r="A141" s="11"/>
      <c r="B141" s="11"/>
      <c r="C141" s="11"/>
      <c r="D141" s="135"/>
      <c r="E141" s="135"/>
      <c r="F141" s="135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ht="18.0" customHeight="1">
      <c r="A142" s="11"/>
      <c r="B142" s="11"/>
      <c r="C142" s="11"/>
      <c r="D142" s="135"/>
      <c r="E142" s="135"/>
      <c r="F142" s="135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ht="18.0" customHeight="1">
      <c r="A143" s="11"/>
      <c r="B143" s="11"/>
      <c r="C143" s="11"/>
      <c r="D143" s="135"/>
      <c r="E143" s="135"/>
      <c r="F143" s="135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ht="18.0" customHeight="1">
      <c r="A144" s="11"/>
      <c r="B144" s="11"/>
      <c r="C144" s="11"/>
      <c r="D144" s="135"/>
      <c r="E144" s="135"/>
      <c r="F144" s="135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ht="18.0" customHeight="1">
      <c r="A145" s="11"/>
      <c r="B145" s="11"/>
      <c r="C145" s="11"/>
      <c r="D145" s="135"/>
      <c r="E145" s="135"/>
      <c r="F145" s="135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ht="18.0" customHeight="1">
      <c r="A146" s="11"/>
      <c r="B146" s="11"/>
      <c r="C146" s="11"/>
      <c r="D146" s="135"/>
      <c r="E146" s="135"/>
      <c r="F146" s="135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ht="18.0" customHeight="1">
      <c r="A147" s="11"/>
      <c r="B147" s="11"/>
      <c r="C147" s="11"/>
      <c r="D147" s="135"/>
      <c r="E147" s="135"/>
      <c r="F147" s="135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ht="18.0" customHeight="1">
      <c r="A148" s="11"/>
      <c r="B148" s="11"/>
      <c r="C148" s="11"/>
      <c r="D148" s="135"/>
      <c r="E148" s="135"/>
      <c r="F148" s="135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ht="18.0" customHeight="1">
      <c r="A149" s="11"/>
      <c r="B149" s="11"/>
      <c r="C149" s="11"/>
      <c r="D149" s="135"/>
      <c r="E149" s="135"/>
      <c r="F149" s="135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ht="18.0" customHeight="1">
      <c r="A150" s="11"/>
      <c r="B150" s="11"/>
      <c r="C150" s="11"/>
      <c r="D150" s="135"/>
      <c r="E150" s="135"/>
      <c r="F150" s="135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ht="18.0" customHeight="1">
      <c r="A151" s="11"/>
      <c r="B151" s="11"/>
      <c r="C151" s="11"/>
      <c r="D151" s="135"/>
      <c r="E151" s="135"/>
      <c r="F151" s="135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ht="18.0" customHeight="1">
      <c r="A152" s="11"/>
      <c r="B152" s="11"/>
      <c r="C152" s="11"/>
      <c r="D152" s="135"/>
      <c r="E152" s="135"/>
      <c r="F152" s="135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ht="18.0" customHeight="1">
      <c r="A153" s="11"/>
      <c r="B153" s="11"/>
      <c r="C153" s="11"/>
      <c r="D153" s="135"/>
      <c r="E153" s="135"/>
      <c r="F153" s="135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ht="18.0" customHeight="1">
      <c r="A154" s="11"/>
      <c r="B154" s="11"/>
      <c r="C154" s="11"/>
      <c r="D154" s="135"/>
      <c r="E154" s="135"/>
      <c r="F154" s="135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ht="18.0" customHeight="1">
      <c r="A155" s="11"/>
      <c r="B155" s="11"/>
      <c r="C155" s="11"/>
      <c r="D155" s="135"/>
      <c r="E155" s="135"/>
      <c r="F155" s="135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ht="18.0" customHeight="1">
      <c r="A156" s="11"/>
      <c r="B156" s="11"/>
      <c r="C156" s="11"/>
      <c r="D156" s="135"/>
      <c r="E156" s="135"/>
      <c r="F156" s="135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ht="18.0" customHeight="1">
      <c r="A157" s="11"/>
      <c r="B157" s="11"/>
      <c r="C157" s="11"/>
      <c r="D157" s="135"/>
      <c r="E157" s="135"/>
      <c r="F157" s="135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ht="18.0" customHeight="1">
      <c r="A158" s="11"/>
      <c r="B158" s="11"/>
      <c r="C158" s="11"/>
      <c r="D158" s="135"/>
      <c r="E158" s="135"/>
      <c r="F158" s="135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ht="18.0" customHeight="1">
      <c r="A159" s="11"/>
      <c r="B159" s="11"/>
      <c r="C159" s="11"/>
      <c r="D159" s="135"/>
      <c r="E159" s="135"/>
      <c r="F159" s="135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ht="18.0" customHeight="1">
      <c r="A160" s="11"/>
      <c r="B160" s="11"/>
      <c r="C160" s="11"/>
      <c r="D160" s="135"/>
      <c r="E160" s="135"/>
      <c r="F160" s="135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ht="18.0" customHeight="1">
      <c r="A161" s="11"/>
      <c r="B161" s="11"/>
      <c r="C161" s="11"/>
      <c r="D161" s="135"/>
      <c r="E161" s="135"/>
      <c r="F161" s="135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ht="18.0" customHeight="1">
      <c r="A162" s="11"/>
      <c r="B162" s="11"/>
      <c r="C162" s="11"/>
      <c r="D162" s="135"/>
      <c r="E162" s="135"/>
      <c r="F162" s="135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ht="18.0" customHeight="1">
      <c r="A163" s="11"/>
      <c r="B163" s="11"/>
      <c r="C163" s="11"/>
      <c r="D163" s="135"/>
      <c r="E163" s="135"/>
      <c r="F163" s="135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ht="18.0" customHeight="1">
      <c r="A164" s="11"/>
      <c r="B164" s="11"/>
      <c r="C164" s="11"/>
      <c r="D164" s="135"/>
      <c r="E164" s="135"/>
      <c r="F164" s="135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ht="18.0" customHeight="1">
      <c r="A165" s="11"/>
      <c r="B165" s="11"/>
      <c r="C165" s="11"/>
      <c r="D165" s="135"/>
      <c r="E165" s="135"/>
      <c r="F165" s="135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ht="18.0" customHeight="1">
      <c r="A166" s="11"/>
      <c r="B166" s="11"/>
      <c r="C166" s="11"/>
      <c r="D166" s="135"/>
      <c r="E166" s="135"/>
      <c r="F166" s="135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ht="18.0" customHeight="1">
      <c r="A167" s="11"/>
      <c r="B167" s="11"/>
      <c r="C167" s="11"/>
      <c r="D167" s="135"/>
      <c r="E167" s="135"/>
      <c r="F167" s="135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ht="18.0" customHeight="1">
      <c r="A168" s="11"/>
      <c r="B168" s="11"/>
      <c r="C168" s="11"/>
      <c r="D168" s="135"/>
      <c r="E168" s="135"/>
      <c r="F168" s="135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ht="18.0" customHeight="1">
      <c r="A169" s="11"/>
      <c r="B169" s="11"/>
      <c r="C169" s="11"/>
      <c r="D169" s="135"/>
      <c r="E169" s="135"/>
      <c r="F169" s="135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ht="18.0" customHeight="1">
      <c r="A170" s="11"/>
      <c r="B170" s="11"/>
      <c r="C170" s="11"/>
      <c r="D170" s="135"/>
      <c r="E170" s="135"/>
      <c r="F170" s="135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ht="18.0" customHeight="1">
      <c r="A171" s="11"/>
      <c r="B171" s="11"/>
      <c r="C171" s="11"/>
      <c r="D171" s="135"/>
      <c r="E171" s="135"/>
      <c r="F171" s="135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ht="18.0" customHeight="1">
      <c r="A172" s="11"/>
      <c r="B172" s="11"/>
      <c r="C172" s="11"/>
      <c r="D172" s="135"/>
      <c r="E172" s="135"/>
      <c r="F172" s="135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ht="18.0" customHeight="1">
      <c r="A173" s="11"/>
      <c r="B173" s="11"/>
      <c r="C173" s="11"/>
      <c r="D173" s="135"/>
      <c r="E173" s="135"/>
      <c r="F173" s="135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ht="18.0" customHeight="1">
      <c r="A174" s="11"/>
      <c r="B174" s="11"/>
      <c r="C174" s="11"/>
      <c r="D174" s="135"/>
      <c r="E174" s="135"/>
      <c r="F174" s="135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ht="18.0" customHeight="1">
      <c r="A175" s="11"/>
      <c r="B175" s="11"/>
      <c r="C175" s="11"/>
      <c r="D175" s="135"/>
      <c r="E175" s="135"/>
      <c r="F175" s="135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ht="18.0" customHeight="1">
      <c r="A176" s="11"/>
      <c r="B176" s="11"/>
      <c r="C176" s="11"/>
      <c r="D176" s="135"/>
      <c r="E176" s="135"/>
      <c r="F176" s="135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ht="18.0" customHeight="1">
      <c r="A177" s="11"/>
      <c r="B177" s="11"/>
      <c r="C177" s="11"/>
      <c r="D177" s="135"/>
      <c r="E177" s="135"/>
      <c r="F177" s="135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ht="18.0" customHeight="1">
      <c r="A178" s="11"/>
      <c r="B178" s="11"/>
      <c r="C178" s="11"/>
      <c r="D178" s="135"/>
      <c r="E178" s="135"/>
      <c r="F178" s="135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ht="18.0" customHeight="1">
      <c r="A179" s="11"/>
      <c r="B179" s="11"/>
      <c r="C179" s="11"/>
      <c r="D179" s="135"/>
      <c r="E179" s="135"/>
      <c r="F179" s="135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ht="18.0" customHeight="1">
      <c r="A180" s="11"/>
      <c r="B180" s="11"/>
      <c r="C180" s="11"/>
      <c r="D180" s="135"/>
      <c r="E180" s="135"/>
      <c r="F180" s="135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ht="18.0" customHeight="1">
      <c r="A181" s="11"/>
      <c r="B181" s="11"/>
      <c r="C181" s="11"/>
      <c r="D181" s="135"/>
      <c r="E181" s="135"/>
      <c r="F181" s="135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ht="18.0" customHeight="1">
      <c r="A182" s="11"/>
      <c r="B182" s="11"/>
      <c r="C182" s="11"/>
      <c r="D182" s="135"/>
      <c r="E182" s="135"/>
      <c r="F182" s="135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ht="18.0" customHeight="1">
      <c r="A183" s="11"/>
      <c r="B183" s="11"/>
      <c r="C183" s="11"/>
      <c r="D183" s="135"/>
      <c r="E183" s="135"/>
      <c r="F183" s="135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ht="18.0" customHeight="1">
      <c r="A184" s="11"/>
      <c r="B184" s="11"/>
      <c r="C184" s="11"/>
      <c r="D184" s="135"/>
      <c r="E184" s="135"/>
      <c r="F184" s="135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ht="18.0" customHeight="1">
      <c r="A185" s="11"/>
      <c r="B185" s="11"/>
      <c r="C185" s="11"/>
      <c r="D185" s="135"/>
      <c r="E185" s="135"/>
      <c r="F185" s="135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ht="18.0" customHeight="1">
      <c r="A186" s="11"/>
      <c r="B186" s="11"/>
      <c r="C186" s="11"/>
      <c r="D186" s="135"/>
      <c r="E186" s="135"/>
      <c r="F186" s="135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ht="18.0" customHeight="1">
      <c r="A187" s="11"/>
      <c r="B187" s="11"/>
      <c r="C187" s="11"/>
      <c r="D187" s="135"/>
      <c r="E187" s="135"/>
      <c r="F187" s="135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ht="18.0" customHeight="1">
      <c r="A188" s="11"/>
      <c r="B188" s="11"/>
      <c r="C188" s="11"/>
      <c r="D188" s="135"/>
      <c r="E188" s="135"/>
      <c r="F188" s="135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ht="18.0" customHeight="1">
      <c r="A189" s="11"/>
      <c r="B189" s="11"/>
      <c r="C189" s="11"/>
      <c r="D189" s="135"/>
      <c r="E189" s="135"/>
      <c r="F189" s="135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ht="18.0" customHeight="1">
      <c r="A190" s="11"/>
      <c r="B190" s="11"/>
      <c r="C190" s="11"/>
      <c r="D190" s="135"/>
      <c r="E190" s="135"/>
      <c r="F190" s="135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ht="18.0" customHeight="1">
      <c r="A191" s="11"/>
      <c r="B191" s="11"/>
      <c r="C191" s="11"/>
      <c r="D191" s="135"/>
      <c r="E191" s="135"/>
      <c r="F191" s="135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ht="18.0" customHeight="1">
      <c r="A192" s="11"/>
      <c r="B192" s="11"/>
      <c r="C192" s="11"/>
      <c r="D192" s="135"/>
      <c r="E192" s="135"/>
      <c r="F192" s="135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ht="18.0" customHeight="1">
      <c r="A193" s="11"/>
      <c r="B193" s="11"/>
      <c r="C193" s="11"/>
      <c r="D193" s="135"/>
      <c r="E193" s="135"/>
      <c r="F193" s="135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ht="18.0" customHeight="1">
      <c r="A194" s="11"/>
      <c r="B194" s="11"/>
      <c r="C194" s="11"/>
      <c r="D194" s="135"/>
      <c r="E194" s="135"/>
      <c r="F194" s="135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 ht="18.0" customHeight="1">
      <c r="A195" s="11"/>
      <c r="B195" s="11"/>
      <c r="C195" s="11"/>
      <c r="D195" s="135"/>
      <c r="E195" s="135"/>
      <c r="F195" s="135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 ht="18.0" customHeight="1">
      <c r="A196" s="11"/>
      <c r="B196" s="11"/>
      <c r="C196" s="11"/>
      <c r="D196" s="135"/>
      <c r="E196" s="135"/>
      <c r="F196" s="135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ht="18.0" customHeight="1">
      <c r="A197" s="11"/>
      <c r="B197" s="11"/>
      <c r="C197" s="11"/>
      <c r="D197" s="135"/>
      <c r="E197" s="135"/>
      <c r="F197" s="135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ht="18.0" customHeight="1">
      <c r="A198" s="11"/>
      <c r="B198" s="11"/>
      <c r="C198" s="11"/>
      <c r="D198" s="135"/>
      <c r="E198" s="135"/>
      <c r="F198" s="135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ht="18.0" customHeight="1">
      <c r="A199" s="11"/>
      <c r="B199" s="11"/>
      <c r="C199" s="11"/>
      <c r="D199" s="135"/>
      <c r="E199" s="135"/>
      <c r="F199" s="135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ht="18.0" customHeight="1">
      <c r="A200" s="11"/>
      <c r="B200" s="11"/>
      <c r="C200" s="11"/>
      <c r="D200" s="135"/>
      <c r="E200" s="135"/>
      <c r="F200" s="135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ht="18.0" customHeight="1">
      <c r="A201" s="11"/>
      <c r="B201" s="11"/>
      <c r="C201" s="11"/>
      <c r="D201" s="135"/>
      <c r="E201" s="135"/>
      <c r="F201" s="135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ht="18.0" customHeight="1">
      <c r="A202" s="11"/>
      <c r="B202" s="11"/>
      <c r="C202" s="11"/>
      <c r="D202" s="135"/>
      <c r="E202" s="135"/>
      <c r="F202" s="135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ht="18.0" customHeight="1">
      <c r="A203" s="11"/>
      <c r="B203" s="11"/>
      <c r="C203" s="11"/>
      <c r="D203" s="135"/>
      <c r="E203" s="135"/>
      <c r="F203" s="135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ht="18.0" customHeight="1">
      <c r="A204" s="11"/>
      <c r="B204" s="11"/>
      <c r="C204" s="11"/>
      <c r="D204" s="135"/>
      <c r="E204" s="135"/>
      <c r="F204" s="135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ht="18.0" customHeight="1">
      <c r="A205" s="11"/>
      <c r="B205" s="11"/>
      <c r="C205" s="11"/>
      <c r="D205" s="135"/>
      <c r="E205" s="135"/>
      <c r="F205" s="135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ht="18.0" customHeight="1">
      <c r="A206" s="11"/>
      <c r="B206" s="11"/>
      <c r="C206" s="11"/>
      <c r="D206" s="135"/>
      <c r="E206" s="135"/>
      <c r="F206" s="135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ht="18.0" customHeight="1">
      <c r="A207" s="11"/>
      <c r="B207" s="11"/>
      <c r="C207" s="11"/>
      <c r="D207" s="135"/>
      <c r="E207" s="135"/>
      <c r="F207" s="135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ht="18.0" customHeight="1">
      <c r="A208" s="11"/>
      <c r="B208" s="11"/>
      <c r="C208" s="11"/>
      <c r="D208" s="135"/>
      <c r="E208" s="135"/>
      <c r="F208" s="135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ht="18.0" customHeight="1">
      <c r="A209" s="11"/>
      <c r="B209" s="11"/>
      <c r="C209" s="11"/>
      <c r="D209" s="135"/>
      <c r="E209" s="135"/>
      <c r="F209" s="135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ht="18.0" customHeight="1">
      <c r="A210" s="11"/>
      <c r="B210" s="11"/>
      <c r="C210" s="11"/>
      <c r="D210" s="135"/>
      <c r="E210" s="135"/>
      <c r="F210" s="135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ht="18.0" customHeight="1">
      <c r="A211" s="11"/>
      <c r="B211" s="11"/>
      <c r="C211" s="11"/>
      <c r="D211" s="135"/>
      <c r="E211" s="135"/>
      <c r="F211" s="135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ht="18.0" customHeight="1">
      <c r="A212" s="11"/>
      <c r="B212" s="11"/>
      <c r="C212" s="11"/>
      <c r="D212" s="135"/>
      <c r="E212" s="135"/>
      <c r="F212" s="135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ht="18.0" customHeight="1">
      <c r="A213" s="11"/>
      <c r="B213" s="11"/>
      <c r="C213" s="11"/>
      <c r="D213" s="135"/>
      <c r="E213" s="135"/>
      <c r="F213" s="135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ht="18.0" customHeight="1">
      <c r="A214" s="11"/>
      <c r="B214" s="11"/>
      <c r="C214" s="11"/>
      <c r="D214" s="135"/>
      <c r="E214" s="135"/>
      <c r="F214" s="135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ht="18.0" customHeight="1">
      <c r="A215" s="11"/>
      <c r="B215" s="11"/>
      <c r="C215" s="11"/>
      <c r="D215" s="135"/>
      <c r="E215" s="135"/>
      <c r="F215" s="135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ht="18.0" customHeight="1">
      <c r="A216" s="11"/>
      <c r="B216" s="11"/>
      <c r="C216" s="11"/>
      <c r="D216" s="135"/>
      <c r="E216" s="135"/>
      <c r="F216" s="135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ht="18.0" customHeight="1">
      <c r="A217" s="11"/>
      <c r="B217" s="11"/>
      <c r="C217" s="11"/>
      <c r="D217" s="135"/>
      <c r="E217" s="135"/>
      <c r="F217" s="135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ht="18.0" customHeight="1">
      <c r="A218" s="11"/>
      <c r="B218" s="11"/>
      <c r="C218" s="11"/>
      <c r="D218" s="135"/>
      <c r="E218" s="135"/>
      <c r="F218" s="135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ht="18.0" customHeight="1">
      <c r="A219" s="11"/>
      <c r="B219" s="11"/>
      <c r="C219" s="11"/>
      <c r="D219" s="135"/>
      <c r="E219" s="135"/>
      <c r="F219" s="135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ht="18.0" customHeight="1">
      <c r="A220" s="11"/>
      <c r="B220" s="11"/>
      <c r="C220" s="11"/>
      <c r="D220" s="135"/>
      <c r="E220" s="135"/>
      <c r="F220" s="135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ht="18.0" customHeight="1">
      <c r="A221" s="11"/>
      <c r="B221" s="11"/>
      <c r="C221" s="11"/>
      <c r="D221" s="135"/>
      <c r="E221" s="135"/>
      <c r="F221" s="135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ht="18.0" customHeight="1">
      <c r="A222" s="11"/>
      <c r="B222" s="11"/>
      <c r="C222" s="11"/>
      <c r="D222" s="135"/>
      <c r="E222" s="135"/>
      <c r="F222" s="135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ht="18.0" customHeight="1">
      <c r="A223" s="11"/>
      <c r="B223" s="11"/>
      <c r="C223" s="11"/>
      <c r="D223" s="135"/>
      <c r="E223" s="135"/>
      <c r="F223" s="135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ht="18.0" customHeight="1">
      <c r="A224" s="11"/>
      <c r="B224" s="11"/>
      <c r="C224" s="11"/>
      <c r="D224" s="135"/>
      <c r="E224" s="135"/>
      <c r="F224" s="135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ht="18.0" customHeight="1">
      <c r="A225" s="11"/>
      <c r="B225" s="11"/>
      <c r="C225" s="11"/>
      <c r="D225" s="135"/>
      <c r="E225" s="135"/>
      <c r="F225" s="135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ht="18.0" customHeight="1">
      <c r="A226" s="11"/>
      <c r="B226" s="11"/>
      <c r="C226" s="11"/>
      <c r="D226" s="135"/>
      <c r="E226" s="135"/>
      <c r="F226" s="135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ht="18.0" customHeight="1">
      <c r="A227" s="11"/>
      <c r="B227" s="11"/>
      <c r="C227" s="11"/>
      <c r="D227" s="135"/>
      <c r="E227" s="135"/>
      <c r="F227" s="135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ht="18.0" customHeight="1">
      <c r="A228" s="11"/>
      <c r="B228" s="11"/>
      <c r="C228" s="11"/>
      <c r="D228" s="135"/>
      <c r="E228" s="135"/>
      <c r="F228" s="135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ht="18.0" customHeight="1">
      <c r="A229" s="11"/>
      <c r="B229" s="11"/>
      <c r="C229" s="11"/>
      <c r="D229" s="135"/>
      <c r="E229" s="135"/>
      <c r="F229" s="135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ht="18.0" customHeight="1">
      <c r="A230" s="11"/>
      <c r="B230" s="11"/>
      <c r="C230" s="11"/>
      <c r="D230" s="135"/>
      <c r="E230" s="135"/>
      <c r="F230" s="135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ht="18.0" customHeight="1">
      <c r="A231" s="11"/>
      <c r="B231" s="11"/>
      <c r="C231" s="11"/>
      <c r="D231" s="135"/>
      <c r="E231" s="135"/>
      <c r="F231" s="135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ht="18.0" customHeight="1">
      <c r="A232" s="11"/>
      <c r="B232" s="11"/>
      <c r="C232" s="11"/>
      <c r="D232" s="135"/>
      <c r="E232" s="135"/>
      <c r="F232" s="135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ht="18.0" customHeight="1">
      <c r="A233" s="11"/>
      <c r="B233" s="11"/>
      <c r="C233" s="11"/>
      <c r="D233" s="135"/>
      <c r="E233" s="135"/>
      <c r="F233" s="135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ht="18.0" customHeight="1">
      <c r="A234" s="11"/>
      <c r="B234" s="11"/>
      <c r="C234" s="11"/>
      <c r="D234" s="135"/>
      <c r="E234" s="135"/>
      <c r="F234" s="135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ht="18.0" customHeight="1">
      <c r="A235" s="11"/>
      <c r="B235" s="11"/>
      <c r="C235" s="11"/>
      <c r="D235" s="135"/>
      <c r="E235" s="135"/>
      <c r="F235" s="135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ht="18.0" customHeight="1">
      <c r="A236" s="11"/>
      <c r="B236" s="11"/>
      <c r="C236" s="11"/>
      <c r="D236" s="135"/>
      <c r="E236" s="135"/>
      <c r="F236" s="135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ht="18.0" customHeight="1">
      <c r="A237" s="11"/>
      <c r="B237" s="11"/>
      <c r="C237" s="11"/>
      <c r="D237" s="135"/>
      <c r="E237" s="135"/>
      <c r="F237" s="135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ht="18.0" customHeight="1">
      <c r="A238" s="11"/>
      <c r="B238" s="11"/>
      <c r="C238" s="11"/>
      <c r="D238" s="135"/>
      <c r="E238" s="135"/>
      <c r="F238" s="135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ht="18.0" customHeight="1">
      <c r="A239" s="11"/>
      <c r="B239" s="11"/>
      <c r="C239" s="11"/>
      <c r="D239" s="135"/>
      <c r="E239" s="135"/>
      <c r="F239" s="135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ht="18.0" customHeight="1">
      <c r="A240" s="11"/>
      <c r="B240" s="11"/>
      <c r="C240" s="11"/>
      <c r="D240" s="135"/>
      <c r="E240" s="135"/>
      <c r="F240" s="135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ht="18.0" customHeight="1">
      <c r="A241" s="11"/>
      <c r="B241" s="11"/>
      <c r="C241" s="11"/>
      <c r="D241" s="135"/>
      <c r="E241" s="135"/>
      <c r="F241" s="135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ht="18.0" customHeight="1">
      <c r="A242" s="11"/>
      <c r="B242" s="11"/>
      <c r="C242" s="11"/>
      <c r="D242" s="135"/>
      <c r="E242" s="135"/>
      <c r="F242" s="135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ht="18.0" customHeight="1">
      <c r="A243" s="11"/>
      <c r="B243" s="11"/>
      <c r="C243" s="11"/>
      <c r="D243" s="135"/>
      <c r="E243" s="135"/>
      <c r="F243" s="135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ht="18.0" customHeight="1">
      <c r="A244" s="11"/>
      <c r="B244" s="11"/>
      <c r="C244" s="11"/>
      <c r="D244" s="135"/>
      <c r="E244" s="135"/>
      <c r="F244" s="135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ht="18.0" customHeight="1">
      <c r="A245" s="11"/>
      <c r="B245" s="11"/>
      <c r="C245" s="11"/>
      <c r="D245" s="135"/>
      <c r="E245" s="135"/>
      <c r="F245" s="135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ht="18.0" customHeight="1">
      <c r="A246" s="11"/>
      <c r="B246" s="11"/>
      <c r="C246" s="11"/>
      <c r="D246" s="135"/>
      <c r="E246" s="135"/>
      <c r="F246" s="135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ht="18.0" customHeight="1">
      <c r="A247" s="11"/>
      <c r="B247" s="11"/>
      <c r="C247" s="11"/>
      <c r="D247" s="135"/>
      <c r="E247" s="135"/>
      <c r="F247" s="135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ht="18.0" customHeight="1">
      <c r="A248" s="11"/>
      <c r="B248" s="11"/>
      <c r="C248" s="11"/>
      <c r="D248" s="135"/>
      <c r="E248" s="135"/>
      <c r="F248" s="135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ht="18.0" customHeight="1">
      <c r="A249" s="11"/>
      <c r="B249" s="11"/>
      <c r="C249" s="11"/>
      <c r="D249" s="135"/>
      <c r="E249" s="135"/>
      <c r="F249" s="135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ht="18.0" customHeight="1">
      <c r="A250" s="11"/>
      <c r="B250" s="11"/>
      <c r="C250" s="11"/>
      <c r="D250" s="135"/>
      <c r="E250" s="135"/>
      <c r="F250" s="135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ht="18.0" customHeight="1">
      <c r="A251" s="11"/>
      <c r="B251" s="11"/>
      <c r="C251" s="11"/>
      <c r="D251" s="135"/>
      <c r="E251" s="135"/>
      <c r="F251" s="135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ht="18.0" customHeight="1">
      <c r="A252" s="11"/>
      <c r="B252" s="11"/>
      <c r="C252" s="11"/>
      <c r="D252" s="135"/>
      <c r="E252" s="135"/>
      <c r="F252" s="135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ht="18.0" customHeight="1">
      <c r="A253" s="11"/>
      <c r="B253" s="11"/>
      <c r="C253" s="11"/>
      <c r="D253" s="135"/>
      <c r="E253" s="135"/>
      <c r="F253" s="135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ht="18.0" customHeight="1">
      <c r="A254" s="11"/>
      <c r="B254" s="11"/>
      <c r="C254" s="11"/>
      <c r="D254" s="135"/>
      <c r="E254" s="135"/>
      <c r="F254" s="135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ht="18.0" customHeight="1">
      <c r="A255" s="11"/>
      <c r="B255" s="11"/>
      <c r="C255" s="11"/>
      <c r="D255" s="135"/>
      <c r="E255" s="135"/>
      <c r="F255" s="135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ht="18.0" customHeight="1">
      <c r="A256" s="11"/>
      <c r="B256" s="11"/>
      <c r="C256" s="11"/>
      <c r="D256" s="135"/>
      <c r="E256" s="135"/>
      <c r="F256" s="135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ht="18.0" customHeight="1">
      <c r="A257" s="11"/>
      <c r="B257" s="11"/>
      <c r="C257" s="11"/>
      <c r="D257" s="135"/>
      <c r="E257" s="135"/>
      <c r="F257" s="135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ht="18.0" customHeight="1">
      <c r="A258" s="11"/>
      <c r="B258" s="11"/>
      <c r="C258" s="11"/>
      <c r="D258" s="135"/>
      <c r="E258" s="135"/>
      <c r="F258" s="135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ht="18.0" customHeight="1">
      <c r="A259" s="11"/>
      <c r="B259" s="11"/>
      <c r="C259" s="11"/>
      <c r="D259" s="135"/>
      <c r="E259" s="135"/>
      <c r="F259" s="135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ht="18.0" customHeight="1">
      <c r="A260" s="11"/>
      <c r="B260" s="11"/>
      <c r="C260" s="11"/>
      <c r="D260" s="135"/>
      <c r="E260" s="135"/>
      <c r="F260" s="135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ht="18.0" customHeight="1">
      <c r="A261" s="11"/>
      <c r="B261" s="11"/>
      <c r="C261" s="11"/>
      <c r="D261" s="135"/>
      <c r="E261" s="135"/>
      <c r="F261" s="135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ht="18.0" customHeight="1">
      <c r="A262" s="11"/>
      <c r="B262" s="11"/>
      <c r="C262" s="11"/>
      <c r="D262" s="135"/>
      <c r="E262" s="135"/>
      <c r="F262" s="135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ht="18.0" customHeight="1">
      <c r="A263" s="11"/>
      <c r="B263" s="11"/>
      <c r="C263" s="11"/>
      <c r="D263" s="135"/>
      <c r="E263" s="135"/>
      <c r="F263" s="135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ht="18.0" customHeight="1">
      <c r="A264" s="11"/>
      <c r="B264" s="11"/>
      <c r="C264" s="11"/>
      <c r="D264" s="135"/>
      <c r="E264" s="135"/>
      <c r="F264" s="135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ht="18.0" customHeight="1">
      <c r="A265" s="11"/>
      <c r="B265" s="11"/>
      <c r="C265" s="11"/>
      <c r="D265" s="135"/>
      <c r="E265" s="135"/>
      <c r="F265" s="135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ht="18.0" customHeight="1">
      <c r="A266" s="11"/>
      <c r="B266" s="11"/>
      <c r="C266" s="11"/>
      <c r="D266" s="135"/>
      <c r="E266" s="135"/>
      <c r="F266" s="135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ht="18.0" customHeight="1">
      <c r="A267" s="11"/>
      <c r="B267" s="11"/>
      <c r="C267" s="11"/>
      <c r="D267" s="135"/>
      <c r="E267" s="135"/>
      <c r="F267" s="135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ht="18.0" customHeight="1">
      <c r="A268" s="11"/>
      <c r="B268" s="11"/>
      <c r="C268" s="11"/>
      <c r="D268" s="135"/>
      <c r="E268" s="135"/>
      <c r="F268" s="135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ht="18.0" customHeight="1">
      <c r="A269" s="11"/>
      <c r="B269" s="11"/>
      <c r="C269" s="11"/>
      <c r="D269" s="135"/>
      <c r="E269" s="135"/>
      <c r="F269" s="135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ht="18.0" customHeight="1">
      <c r="A270" s="11"/>
      <c r="B270" s="11"/>
      <c r="C270" s="11"/>
      <c r="D270" s="135"/>
      <c r="E270" s="135"/>
      <c r="F270" s="135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ht="18.0" customHeight="1">
      <c r="A271" s="11"/>
      <c r="B271" s="11"/>
      <c r="C271" s="11"/>
      <c r="D271" s="135"/>
      <c r="E271" s="135"/>
      <c r="F271" s="135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ht="18.0" customHeight="1">
      <c r="A272" s="11"/>
      <c r="B272" s="11"/>
      <c r="C272" s="11"/>
      <c r="D272" s="135"/>
      <c r="E272" s="135"/>
      <c r="F272" s="135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ht="18.0" customHeight="1">
      <c r="A273" s="11"/>
      <c r="B273" s="11"/>
      <c r="C273" s="11"/>
      <c r="D273" s="135"/>
      <c r="E273" s="135"/>
      <c r="F273" s="135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ht="18.0" customHeight="1">
      <c r="A274" s="11"/>
      <c r="B274" s="11"/>
      <c r="C274" s="11"/>
      <c r="D274" s="135"/>
      <c r="E274" s="135"/>
      <c r="F274" s="135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ht="18.0" customHeight="1">
      <c r="A275" s="11"/>
      <c r="B275" s="11"/>
      <c r="C275" s="11"/>
      <c r="D275" s="135"/>
      <c r="E275" s="135"/>
      <c r="F275" s="135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ht="18.0" customHeight="1">
      <c r="A276" s="11"/>
      <c r="B276" s="11"/>
      <c r="C276" s="11"/>
      <c r="D276" s="135"/>
      <c r="E276" s="135"/>
      <c r="F276" s="135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ht="18.0" customHeight="1">
      <c r="A277" s="11"/>
      <c r="B277" s="11"/>
      <c r="C277" s="11"/>
      <c r="D277" s="135"/>
      <c r="E277" s="135"/>
      <c r="F277" s="135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5">
    <mergeCell ref="E8:E9"/>
    <mergeCell ref="F8:F9"/>
    <mergeCell ref="A1:H1"/>
    <mergeCell ref="A3:H3"/>
    <mergeCell ref="B5:H5"/>
    <mergeCell ref="B6:H6"/>
    <mergeCell ref="B7:H7"/>
    <mergeCell ref="A8:A9"/>
    <mergeCell ref="B8:B9"/>
    <mergeCell ref="G8:H8"/>
    <mergeCell ref="A40:A44"/>
    <mergeCell ref="A45:A47"/>
    <mergeCell ref="A49:H49"/>
    <mergeCell ref="A50:H50"/>
    <mergeCell ref="A52:H52"/>
    <mergeCell ref="A54:H54"/>
    <mergeCell ref="A55:H55"/>
    <mergeCell ref="A56:H56"/>
    <mergeCell ref="C8:C9"/>
    <mergeCell ref="D8:D9"/>
    <mergeCell ref="A11:A26"/>
    <mergeCell ref="A29:A31"/>
    <mergeCell ref="A32:A33"/>
    <mergeCell ref="A34:A35"/>
    <mergeCell ref="A36:A3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Сарсекеева Алия Муратовна</dc:creator>
</cp:coreProperties>
</file>