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елл договора\ecologica\"/>
    </mc:Choice>
  </mc:AlternateContent>
  <bookViews>
    <workbookView xWindow="0" yWindow="0" windowWidth="12360" windowHeight="9168"/>
  </bookViews>
  <sheets>
    <sheet name="2023 к договору" sheetId="1" r:id="rId1"/>
    <sheet name="2024 к договору" sheetId="3" r:id="rId2"/>
  </sheets>
  <definedNames>
    <definedName name="_xlnm.Print_Area" localSheetId="0">'2023 к договору'!$A$1:$O$62</definedName>
    <definedName name="_xlnm.Print_Area" localSheetId="1">'2024 к договору'!$A$1:$J$94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27" i="1" l="1"/>
  <c r="G46" i="3" l="1"/>
  <c r="G44" i="3"/>
  <c r="F45" i="3"/>
  <c r="H45" i="3" s="1"/>
  <c r="G29" i="3"/>
  <c r="F43" i="3"/>
  <c r="H43" i="3" s="1"/>
  <c r="F27" i="3"/>
  <c r="H27" i="3" s="1"/>
  <c r="F26" i="3"/>
  <c r="H26" i="3" s="1"/>
  <c r="G25" i="3"/>
  <c r="F24" i="3"/>
  <c r="H24" i="3" s="1"/>
  <c r="F23" i="3"/>
  <c r="H23" i="3" s="1"/>
  <c r="H22" i="3"/>
  <c r="G21" i="3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1"/>
  <c r="G13" i="1"/>
  <c r="F27" i="1" l="1"/>
  <c r="H27" i="1"/>
  <c r="F12" i="3"/>
  <c r="H21" i="3"/>
  <c r="H25" i="3"/>
  <c r="G28" i="3"/>
  <c r="H46" i="3"/>
  <c r="H13" i="3"/>
  <c r="H12" i="3" s="1"/>
  <c r="F21" i="3"/>
  <c r="H11" i="3" s="1"/>
  <c r="F25" i="3"/>
</calcChain>
</file>

<file path=xl/sharedStrings.xml><?xml version="1.0" encoding="utf-8"?>
<sst xmlns="http://schemas.openxmlformats.org/spreadsheetml/2006/main" count="187" uniqueCount="111">
  <si>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</si>
  <si>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</si>
  <si>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</si>
  <si>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</si>
  <si>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</si>
  <si>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</si>
  <si>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</si>
  <si>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</si>
  <si>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</si>
  <si>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</si>
  <si>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</si>
  <si>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</si>
  <si>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______________  Ф.И.О (при наличии)</t>
  </si>
  <si>
    <t>Менеджер Депаратмента управления проектами</t>
  </si>
  <si>
    <t>МП</t>
  </si>
  <si>
    <t>Приложение № 2 
к Договору о предоставлении государственного гранта 
от «___» ________ 20__ года №____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</si>
  <si>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</si>
  <si>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</si>
  <si>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</si>
  <si>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</si>
  <si>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 xml:space="preserve">Координатор проекта </t>
  </si>
  <si>
    <t>Бухгалтер проекта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</si>
  <si>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</si>
  <si>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</si>
  <si>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</si>
  <si>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услуга</t>
  </si>
  <si>
    <t>Расходы на оплату аренды за помещения г. Нур-Султан ( 52,5кв.м. * 5 000 тг)</t>
  </si>
  <si>
    <t xml:space="preserve">Услуги связи </t>
  </si>
  <si>
    <t>Расходные материалы,приобретение товаров,необходимых для обслуживания и содержания основных средств и другие запасы, в том числе:</t>
  </si>
  <si>
    <t>Почтовые услуги</t>
  </si>
  <si>
    <t xml:space="preserve">Подписка на лицензионный ZOOM канал </t>
  </si>
  <si>
    <t>Канцелярские товары</t>
  </si>
  <si>
    <t>Материально-техническое обеспечение:</t>
  </si>
  <si>
    <t>штук</t>
  </si>
  <si>
    <t>Прямые расходы:</t>
  </si>
  <si>
    <t xml:space="preserve">Задача 2. Обучить не менее 50 % членов ОС согласно разработанного плана </t>
  </si>
  <si>
    <t xml:space="preserve">Задача 3. Разработать и запустить постоянно действующую площадку по взаимодействию членов общественных советов всех уровней </t>
  </si>
  <si>
    <t>Услуги модератора/администратора/куратора</t>
  </si>
  <si>
    <t xml:space="preserve">Задача 4. Инициировать институционализацию опыта работы ОС путем систематизации положительных практик деятельности ОС всех уровней и организации обмена опытом между ОС всех уровней посредством организации стади-туров. </t>
  </si>
  <si>
    <t>Услуги администратора сайта</t>
  </si>
  <si>
    <t>Техническое сопровождение сайта</t>
  </si>
  <si>
    <t>Задача 5. Обеспечить популяризацию и продвижение интернет-портала www.kazkenes.kz с использованием различных методов продвижения.</t>
  </si>
  <si>
    <t xml:space="preserve">Услуги СММ специалиста </t>
  </si>
  <si>
    <t>Таргетированная и контекстная реклама</t>
  </si>
  <si>
    <t>Организация пресс-службы</t>
  </si>
  <si>
    <t xml:space="preserve">Услуги регионального координатора </t>
  </si>
  <si>
    <t>Грантополучатель: Объединение юридических лиц в форме ассоциации «Гражданский Альянс Казахстана»</t>
  </si>
  <si>
    <t>Тема гранта: Развитие института общественных советов</t>
  </si>
  <si>
    <t>Смета расходов на 2023 год</t>
  </si>
  <si>
    <t>Офисная мебель</t>
  </si>
  <si>
    <t>Ноутбук</t>
  </si>
  <si>
    <t>Приобретение проездных документов для стадитуров (20 чел * 2напр)</t>
  </si>
  <si>
    <t>Проживание участников стадитуров (20 чел * 2 сут) 6мрп</t>
  </si>
  <si>
    <t>Питание участников стадитуров (20 чел * 2 сут) 2мрп</t>
  </si>
  <si>
    <t>Автотранспортные услуги (внутри города)</t>
  </si>
  <si>
    <t>Задача 6. Повысить уровень информированности граждан о деятельности ОС через использование различных форм работы с населением через активизацию членов ОС в социальных сетях.</t>
  </si>
  <si>
    <t>Задача 7. Разработать KPI деятельности членов ОС для определения уровня активности участия каждого члена в работе ОС.</t>
  </si>
  <si>
    <t>Услуги по разработка персональной оценки деятельности членов ОС</t>
  </si>
  <si>
    <t xml:space="preserve">Услуги аналитика </t>
  </si>
  <si>
    <t>Задача 9. Подготовить не менее 10 предложений/ рекомендаций по дальнейшему институциональному укреплению ОС на основе анализа практической их деятельности и представить предложения/рекомендации по итогам реализации проекта в уполномоченные государственные органы, депутатам нового Парламента Республики Казахстан для усовершенствования деятельности ОС.</t>
  </si>
  <si>
    <t>Услуги эксперта</t>
  </si>
  <si>
    <t>Смета расходов на 2024 год</t>
  </si>
  <si>
    <t>Смета расходов по реализации социального проекта на 2024 год</t>
  </si>
  <si>
    <t>Смета расходов по реализации социального проекта на 2023 год</t>
  </si>
  <si>
    <r>
      <t>Задача 8.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Times New Roman"/>
        <family val="1"/>
        <charset val="204"/>
      </rPr>
      <t>Провести промежуточную оценку эффективности проекта</t>
    </r>
  </si>
  <si>
    <t>ИТОГО на 2023 год</t>
  </si>
  <si>
    <t>ИТОГО на 2024 год</t>
  </si>
  <si>
    <t xml:space="preserve">Сумма гранта: 34 188 000 (тридцать четыре миллиона сто восемьдесят восемь тысяч) тенге </t>
  </si>
  <si>
    <t>_______     Құрман Ғ.П.</t>
  </si>
  <si>
    <t>______________ Жунусова Н.И.</t>
  </si>
  <si>
    <t>Заместитель Председателя Правления</t>
  </si>
  <si>
    <t xml:space="preserve">Председатель Правления </t>
  </si>
  <si>
    <t>______________  Рахимжанов А.Б.</t>
  </si>
  <si>
    <t>И.О. Директора Департамента управления проектами</t>
  </si>
  <si>
    <t>______________ Жолдыбалина М.Б.</t>
  </si>
  <si>
    <t xml:space="preserve"> Директор _________________ Омашев М.А.</t>
  </si>
  <si>
    <t>Услуга по подрезке деревьев</t>
  </si>
  <si>
    <t>Услуга по уборке камыша</t>
  </si>
  <si>
    <t>Услуга по обработкам камыша и деревьев</t>
  </si>
  <si>
    <t>Выкопка деревьев</t>
  </si>
  <si>
    <t>Вывоз мусора</t>
  </si>
  <si>
    <t>Ручная пила</t>
  </si>
  <si>
    <t>Секатор</t>
  </si>
  <si>
    <t xml:space="preserve">Перчатки </t>
  </si>
  <si>
    <t>Мешки для щепы</t>
  </si>
  <si>
    <t>Измельчитель веток</t>
  </si>
  <si>
    <t>Установка табличек</t>
  </si>
  <si>
    <t>Установка мусорных контейнеров</t>
  </si>
  <si>
    <t>шт</t>
  </si>
  <si>
    <t>1 895 000</t>
  </si>
  <si>
    <t>1 200 000</t>
  </si>
  <si>
    <t xml:space="preserve">Задача 1. Проведение работ по подготовке планируемой площадки </t>
  </si>
  <si>
    <t>Задача 2.Закуп интструментов и материалов для проведения работ на площадке</t>
  </si>
  <si>
    <t>Видеоролик</t>
  </si>
  <si>
    <t>ролик</t>
  </si>
  <si>
    <t>Документальный фильм</t>
  </si>
  <si>
    <t>фильм</t>
  </si>
  <si>
    <t xml:space="preserve">Баннер + установочная конструкция </t>
  </si>
  <si>
    <t>Грантополучатель: ОФ "Ecologica"</t>
  </si>
  <si>
    <t xml:space="preserve">Сумма гранта: 7 000 000 (семь миллионов) тенге </t>
  </si>
  <si>
    <t>Задача 1. Обеспечить информационную поддержку реализуемого проекта и отчетный видеоматериал</t>
  </si>
  <si>
    <t>______________ Молдашева А.Е.</t>
  </si>
  <si>
    <t>Комиссия банка</t>
  </si>
  <si>
    <t>Тема гранта: "БЕРЕГИ"  Охрана и рацинальное использование водных ресурсов</t>
  </si>
  <si>
    <t>Приложение № 2 
к Договору о предоставлении негосударственного гранта 
от «___» ________ 20__ года №____</t>
  </si>
  <si>
    <t xml:space="preserve">и.о. Председателя Правления </t>
  </si>
  <si>
    <t xml:space="preserve">______________  </t>
  </si>
  <si>
    <t>_______     Ашкин А.А.</t>
  </si>
  <si>
    <t>Директор Департамента управления проектами</t>
  </si>
  <si>
    <t>______________ Ахатаева Р.А.</t>
  </si>
  <si>
    <t>Председатель _________________Тегай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</si>
</sst>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rgb="FF006100"/>
      <name val="Calibri"/>
      <family val="2"/>
      <charset val="204"/>
      <scheme val="minor"/>
    </font>
    <font>
      <sz val="18"/>
      <color rgb="FF9C57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8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164" fontId="9" fillId="5" borderId="1" xfId="1" applyNumberFormat="1" applyFont="1" applyFill="1" applyBorder="1" applyAlignment="1"/>
    <xf numFmtId="164" fontId="11" fillId="5" borderId="1" xfId="1" applyNumberFormat="1" applyFont="1" applyFill="1" applyBorder="1" applyAlignment="1"/>
    <xf numFmtId="0" fontId="9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wrapText="1"/>
    </xf>
    <xf numFmtId="0" fontId="9" fillId="6" borderId="1" xfId="0" applyFont="1" applyFill="1" applyBorder="1"/>
    <xf numFmtId="164" fontId="9" fillId="6" borderId="1" xfId="1" applyNumberFormat="1" applyFont="1" applyFill="1" applyBorder="1" applyAlignment="1"/>
    <xf numFmtId="164" fontId="11" fillId="6" borderId="1" xfId="1" applyNumberFormat="1" applyFont="1" applyFill="1" applyBorder="1" applyAlignment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9" fillId="0" borderId="1" xfId="0" applyFont="1" applyBorder="1"/>
    <xf numFmtId="164" fontId="9" fillId="0" borderId="1" xfId="1" applyNumberFormat="1" applyFont="1" applyBorder="1" applyAlignment="1"/>
    <xf numFmtId="164" fontId="9" fillId="0" borderId="1" xfId="0" applyNumberFormat="1" applyFont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wrapText="1"/>
    </xf>
    <xf numFmtId="16" fontId="11" fillId="6" borderId="1" xfId="0" applyNumberFormat="1" applyFont="1" applyFill="1" applyBorder="1" applyAlignment="1">
      <alignment wrapText="1"/>
    </xf>
    <xf numFmtId="0" fontId="11" fillId="6" borderId="1" xfId="3" applyFont="1" applyFill="1" applyBorder="1" applyAlignment="1">
      <alignment horizontal="left" wrapText="1"/>
    </xf>
    <xf numFmtId="0" fontId="9" fillId="4" borderId="1" xfId="3" applyFont="1" applyFill="1" applyBorder="1" applyAlignment="1">
      <alignment horizontal="left" wrapText="1"/>
    </xf>
    <xf numFmtId="0" fontId="9" fillId="4" borderId="1" xfId="0" applyFont="1" applyFill="1" applyBorder="1"/>
    <xf numFmtId="0" fontId="9" fillId="6" borderId="1" xfId="0" applyFont="1" applyFill="1" applyBorder="1" applyAlignment="1">
      <alignment horizontal="center" wrapText="1"/>
    </xf>
    <xf numFmtId="0" fontId="12" fillId="4" borderId="1" xfId="2" applyFont="1" applyFill="1" applyBorder="1" applyAlignment="1">
      <alignment horizontal="left" wrapText="1"/>
    </xf>
    <xf numFmtId="0" fontId="13" fillId="4" borderId="1" xfId="0" applyFont="1" applyFill="1" applyBorder="1" applyAlignment="1">
      <alignment wrapText="1"/>
    </xf>
    <xf numFmtId="0" fontId="9" fillId="4" borderId="1" xfId="2" applyFont="1" applyFill="1" applyBorder="1" applyAlignment="1">
      <alignment horizontal="left" wrapText="1"/>
    </xf>
    <xf numFmtId="0" fontId="9" fillId="4" borderId="1" xfId="2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/>
    <xf numFmtId="164" fontId="11" fillId="6" borderId="1" xfId="0" applyNumberFormat="1" applyFont="1" applyFill="1" applyBorder="1"/>
    <xf numFmtId="0" fontId="10" fillId="6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0" borderId="1" xfId="0" applyFont="1" applyBorder="1"/>
    <xf numFmtId="164" fontId="11" fillId="0" borderId="1" xfId="1" applyNumberFormat="1" applyFont="1" applyBorder="1" applyAlignment="1"/>
    <xf numFmtId="0" fontId="14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Border="1"/>
    <xf numFmtId="0" fontId="11" fillId="0" borderId="0" xfId="0" applyFont="1" applyBorder="1"/>
    <xf numFmtId="164" fontId="11" fillId="0" borderId="0" xfId="1" applyNumberFormat="1" applyFont="1" applyBorder="1" applyAlignment="1"/>
    <xf numFmtId="0" fontId="4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8" fillId="7" borderId="1" xfId="1" applyNumberFormat="1" applyFont="1" applyFill="1" applyBorder="1" applyAlignment="1">
      <alignment horizontal="center" wrapText="1"/>
    </xf>
  </cellXfs>
  <cellStyles count="4">
    <cellStyle name="Нейтральный" xfId="3" builtinId="28"/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topLeftCell="A28" zoomScale="85" zoomScaleNormal="50" zoomScaleSheetLayoutView="85" workbookViewId="0">
      <selection activeCell="A42" sqref="A42"/>
    </sheetView>
  </sheetViews>
  <sheetFormatPr defaultColWidth="9.109375" defaultRowHeight="15.6" x14ac:dyDescent="0.3"/>
  <cols>
    <col min="1" max="1" width="5.88671875" style="9" customWidth="1"/>
    <col min="2" max="2" width="37.44140625" style="9" customWidth="1"/>
    <col min="3" max="3" width="11" style="60" customWidth="1"/>
    <col min="4" max="4" width="8.5546875" style="9" customWidth="1"/>
    <col min="5" max="5" width="11.5546875" style="9" customWidth="1"/>
    <col min="6" max="6" width="12.6640625" style="9" customWidth="1"/>
    <col min="7" max="7" width="12.44140625" style="9" customWidth="1"/>
    <col min="8" max="8" width="14.109375" style="9" customWidth="1"/>
    <col min="9" max="9" width="9.88671875" style="9" bestFit="1" customWidth="1"/>
    <col min="10" max="10" width="11.5546875" style="9" bestFit="1" customWidth="1"/>
    <col min="11" max="16384" width="9.109375" style="9"/>
  </cols>
  <sheetData>
    <row r="1" spans="1:8" ht="53.25" customHeight="1" x14ac:dyDescent="0.3">
      <c r="A1" s="81" t="s">
        <v>104</v>
      </c>
      <c r="B1" s="81"/>
      <c r="C1" s="81"/>
      <c r="D1" s="81"/>
      <c r="E1" s="81"/>
      <c r="F1" s="81"/>
      <c r="G1" s="81"/>
      <c r="H1" s="81"/>
    </row>
    <row r="2" spans="1:8" x14ac:dyDescent="0.3">
      <c r="A2" s="1"/>
    </row>
    <row r="3" spans="1:8" x14ac:dyDescent="0.3">
      <c r="A3" s="82" t="s">
        <v>63</v>
      </c>
      <c r="B3" s="82"/>
      <c r="C3" s="82"/>
      <c r="D3" s="82"/>
      <c r="E3" s="82"/>
      <c r="F3" s="82"/>
      <c r="G3" s="82"/>
      <c r="H3" s="82"/>
    </row>
    <row r="4" spans="1:8" x14ac:dyDescent="0.3">
      <c r="A4" s="77" t="s">
        <v>98</v>
      </c>
      <c r="B4" s="77"/>
      <c r="C4" s="77"/>
      <c r="D4" s="77"/>
      <c r="E4" s="77"/>
      <c r="F4" s="77"/>
      <c r="G4" s="77"/>
      <c r="H4" s="77"/>
    </row>
    <row r="5" spans="1:8" x14ac:dyDescent="0.3">
      <c r="A5" s="77" t="s">
        <v>103</v>
      </c>
      <c r="B5" s="77"/>
      <c r="C5" s="77"/>
      <c r="D5" s="77"/>
      <c r="E5" s="77"/>
      <c r="F5" s="77"/>
      <c r="G5" s="77"/>
      <c r="H5" s="77"/>
    </row>
    <row r="6" spans="1:8" x14ac:dyDescent="0.3">
      <c r="A6" s="77" t="s">
        <v>99</v>
      </c>
      <c r="B6" s="77"/>
      <c r="C6" s="77"/>
      <c r="D6" s="77"/>
      <c r="E6" s="77"/>
      <c r="F6" s="77"/>
      <c r="G6" s="77"/>
      <c r="H6" s="77"/>
    </row>
    <row r="7" spans="1:8" ht="23.25" customHeight="1" x14ac:dyDescent="0.3">
      <c r="A7" s="80" t="s">
        <v>0</v>
      </c>
      <c r="B7" s="80" t="s">
        <v>1</v>
      </c>
      <c r="C7" s="80" t="s">
        <v>2</v>
      </c>
      <c r="D7" s="80" t="s">
        <v>3</v>
      </c>
      <c r="E7" s="83" t="s">
        <v>4</v>
      </c>
      <c r="F7" s="83" t="s">
        <v>5</v>
      </c>
      <c r="G7" s="80" t="s">
        <v>6</v>
      </c>
      <c r="H7" s="80"/>
    </row>
    <row r="8" spans="1:8" ht="43.95" customHeight="1" x14ac:dyDescent="0.3">
      <c r="A8" s="80"/>
      <c r="B8" s="80"/>
      <c r="C8" s="80"/>
      <c r="D8" s="80"/>
      <c r="E8" s="83"/>
      <c r="F8" s="83"/>
      <c r="G8" s="13" t="s">
        <v>11</v>
      </c>
      <c r="H8" s="13" t="s">
        <v>7</v>
      </c>
    </row>
    <row r="9" spans="1:8" ht="24.75" customHeight="1" x14ac:dyDescent="0.3">
      <c r="A9" s="14"/>
      <c r="B9" s="79" t="s">
        <v>48</v>
      </c>
      <c r="C9" s="79"/>
      <c r="D9" s="79"/>
      <c r="E9" s="79"/>
      <c r="F9" s="79"/>
      <c r="G9" s="79"/>
      <c r="H9" s="79"/>
    </row>
    <row r="10" spans="1:8" x14ac:dyDescent="0.3">
      <c r="A10" s="15">
        <v>1</v>
      </c>
      <c r="B10" s="16" t="s">
        <v>16</v>
      </c>
      <c r="C10" s="61"/>
      <c r="D10" s="18"/>
      <c r="E10" s="19"/>
      <c r="F10" s="20">
        <v>12500</v>
      </c>
      <c r="G10" s="20">
        <v>12500</v>
      </c>
      <c r="H10" s="20">
        <v>0</v>
      </c>
    </row>
    <row r="11" spans="1:8" x14ac:dyDescent="0.3">
      <c r="A11" s="71"/>
      <c r="B11" s="75" t="s">
        <v>102</v>
      </c>
      <c r="C11" s="72"/>
      <c r="D11" s="76">
        <v>5</v>
      </c>
      <c r="E11" s="73">
        <v>2500</v>
      </c>
      <c r="F11" s="73">
        <v>12500</v>
      </c>
      <c r="G11" s="73">
        <v>12500</v>
      </c>
      <c r="H11" s="74"/>
    </row>
    <row r="12" spans="1:8" x14ac:dyDescent="0.3">
      <c r="A12" s="15">
        <v>2</v>
      </c>
      <c r="B12" s="16" t="s">
        <v>34</v>
      </c>
      <c r="C12" s="61"/>
      <c r="D12" s="18"/>
      <c r="E12" s="19"/>
      <c r="F12" s="20">
        <v>4500000</v>
      </c>
      <c r="G12" s="20">
        <v>0</v>
      </c>
      <c r="H12" s="20">
        <v>4500000</v>
      </c>
    </row>
    <row r="13" spans="1:8" ht="27" x14ac:dyDescent="0.3">
      <c r="A13" s="38"/>
      <c r="B13" s="39" t="s">
        <v>91</v>
      </c>
      <c r="C13" s="47"/>
      <c r="D13" s="23"/>
      <c r="E13" s="24"/>
      <c r="F13" s="24"/>
      <c r="G13" s="24">
        <f t="shared" ref="G13:H13" si="0">SUM(G14)</f>
        <v>0</v>
      </c>
      <c r="H13" s="24">
        <f t="shared" si="0"/>
        <v>0</v>
      </c>
    </row>
    <row r="14" spans="1:8" x14ac:dyDescent="0.3">
      <c r="A14" s="29"/>
      <c r="B14" s="66" t="s">
        <v>76</v>
      </c>
      <c r="C14" s="62" t="s">
        <v>25</v>
      </c>
      <c r="D14" s="67">
        <v>1</v>
      </c>
      <c r="E14" s="67" t="s">
        <v>89</v>
      </c>
      <c r="F14" s="67">
        <v>1895000</v>
      </c>
      <c r="G14" s="29">
        <v>0</v>
      </c>
      <c r="H14" s="67" t="s">
        <v>89</v>
      </c>
    </row>
    <row r="15" spans="1:8" x14ac:dyDescent="0.3">
      <c r="A15" s="29"/>
      <c r="B15" s="66" t="s">
        <v>77</v>
      </c>
      <c r="C15" s="62" t="s">
        <v>25</v>
      </c>
      <c r="D15" s="67">
        <v>1</v>
      </c>
      <c r="E15" s="67" t="s">
        <v>90</v>
      </c>
      <c r="F15" s="67">
        <v>1200000</v>
      </c>
      <c r="G15" s="29">
        <v>0</v>
      </c>
      <c r="H15" s="67" t="s">
        <v>90</v>
      </c>
    </row>
    <row r="16" spans="1:8" x14ac:dyDescent="0.3">
      <c r="A16" s="29"/>
      <c r="B16" s="66" t="s">
        <v>78</v>
      </c>
      <c r="C16" s="62" t="s">
        <v>25</v>
      </c>
      <c r="D16" s="67">
        <v>1</v>
      </c>
      <c r="E16" s="68">
        <v>600000</v>
      </c>
      <c r="F16" s="68">
        <v>600000</v>
      </c>
      <c r="G16" s="29">
        <v>0</v>
      </c>
      <c r="H16" s="68">
        <v>600000</v>
      </c>
    </row>
    <row r="17" spans="1:10" x14ac:dyDescent="0.3">
      <c r="A17" s="29"/>
      <c r="B17" s="66" t="s">
        <v>79</v>
      </c>
      <c r="C17" s="62" t="s">
        <v>25</v>
      </c>
      <c r="D17" s="67">
        <v>1</v>
      </c>
      <c r="E17" s="68">
        <v>300000</v>
      </c>
      <c r="F17" s="68">
        <v>300000</v>
      </c>
      <c r="G17" s="29">
        <v>0</v>
      </c>
      <c r="H17" s="68">
        <v>300000</v>
      </c>
      <c r="J17" s="12"/>
    </row>
    <row r="18" spans="1:10" x14ac:dyDescent="0.3">
      <c r="A18" s="29"/>
      <c r="B18" s="66" t="s">
        <v>80</v>
      </c>
      <c r="C18" s="62" t="s">
        <v>25</v>
      </c>
      <c r="D18" s="67"/>
      <c r="E18" s="68">
        <v>505000</v>
      </c>
      <c r="F18" s="68">
        <v>505000</v>
      </c>
      <c r="G18" s="29">
        <v>0</v>
      </c>
      <c r="H18" s="68">
        <v>505000</v>
      </c>
    </row>
    <row r="19" spans="1:10" ht="40.200000000000003" x14ac:dyDescent="0.3">
      <c r="A19" s="35"/>
      <c r="B19" s="39" t="s">
        <v>92</v>
      </c>
      <c r="C19" s="47"/>
      <c r="D19" s="23"/>
      <c r="E19" s="24"/>
      <c r="F19" s="25">
        <f>SUM(F20:F26)</f>
        <v>2255000</v>
      </c>
      <c r="G19" s="25">
        <v>0</v>
      </c>
      <c r="H19" s="25">
        <v>2255000</v>
      </c>
    </row>
    <row r="20" spans="1:10" x14ac:dyDescent="0.3">
      <c r="A20" s="32"/>
      <c r="B20" s="66" t="s">
        <v>81</v>
      </c>
      <c r="C20" s="67" t="s">
        <v>88</v>
      </c>
      <c r="D20" s="67">
        <v>50</v>
      </c>
      <c r="E20" s="67">
        <v>3500</v>
      </c>
      <c r="F20" s="68">
        <v>175000</v>
      </c>
      <c r="G20" s="29">
        <v>0</v>
      </c>
      <c r="H20" s="68">
        <v>175000</v>
      </c>
    </row>
    <row r="21" spans="1:10" x14ac:dyDescent="0.3">
      <c r="A21" s="32"/>
      <c r="B21" s="66" t="s">
        <v>82</v>
      </c>
      <c r="C21" s="67" t="s">
        <v>88</v>
      </c>
      <c r="D21" s="67">
        <v>50</v>
      </c>
      <c r="E21" s="67">
        <v>8500</v>
      </c>
      <c r="F21" s="68">
        <v>425000</v>
      </c>
      <c r="G21" s="29">
        <v>0</v>
      </c>
      <c r="H21" s="68">
        <v>425000</v>
      </c>
    </row>
    <row r="22" spans="1:10" x14ac:dyDescent="0.3">
      <c r="A22" s="32"/>
      <c r="B22" s="66" t="s">
        <v>83</v>
      </c>
      <c r="C22" s="67" t="s">
        <v>88</v>
      </c>
      <c r="D22" s="67">
        <v>100</v>
      </c>
      <c r="E22" s="67">
        <v>150</v>
      </c>
      <c r="F22" s="68">
        <v>150000</v>
      </c>
      <c r="G22" s="29">
        <v>0</v>
      </c>
      <c r="H22" s="68">
        <v>150000</v>
      </c>
    </row>
    <row r="23" spans="1:10" x14ac:dyDescent="0.3">
      <c r="A23" s="32"/>
      <c r="B23" s="66" t="s">
        <v>84</v>
      </c>
      <c r="C23" s="67" t="s">
        <v>88</v>
      </c>
      <c r="D23" s="67">
        <v>1000</v>
      </c>
      <c r="E23" s="67">
        <v>110</v>
      </c>
      <c r="F23" s="68">
        <v>110000</v>
      </c>
      <c r="G23" s="29">
        <v>0</v>
      </c>
      <c r="H23" s="68">
        <v>110000</v>
      </c>
    </row>
    <row r="24" spans="1:10" x14ac:dyDescent="0.3">
      <c r="A24" s="32"/>
      <c r="B24" s="66" t="s">
        <v>85</v>
      </c>
      <c r="C24" s="67" t="s">
        <v>88</v>
      </c>
      <c r="D24" s="67">
        <v>1</v>
      </c>
      <c r="E24" s="67" t="s">
        <v>90</v>
      </c>
      <c r="F24" s="67">
        <v>1200000</v>
      </c>
      <c r="G24" s="29">
        <v>0</v>
      </c>
      <c r="H24" s="67">
        <v>1200000</v>
      </c>
    </row>
    <row r="25" spans="1:10" x14ac:dyDescent="0.3">
      <c r="A25" s="32"/>
      <c r="B25" s="66" t="s">
        <v>86</v>
      </c>
      <c r="C25" s="67" t="s">
        <v>88</v>
      </c>
      <c r="D25" s="67">
        <v>5</v>
      </c>
      <c r="E25" s="68">
        <v>21000</v>
      </c>
      <c r="F25" s="68">
        <v>105000</v>
      </c>
      <c r="G25" s="29">
        <v>0</v>
      </c>
      <c r="H25" s="68">
        <v>105000</v>
      </c>
    </row>
    <row r="26" spans="1:10" x14ac:dyDescent="0.3">
      <c r="A26" s="32"/>
      <c r="B26" s="66" t="s">
        <v>87</v>
      </c>
      <c r="C26" s="67" t="s">
        <v>88</v>
      </c>
      <c r="D26" s="67">
        <v>2</v>
      </c>
      <c r="E26" s="68">
        <v>45000</v>
      </c>
      <c r="F26" s="68">
        <v>90000</v>
      </c>
      <c r="G26" s="29">
        <v>0</v>
      </c>
      <c r="H26" s="68">
        <v>90000</v>
      </c>
    </row>
    <row r="27" spans="1:10" ht="40.200000000000003" x14ac:dyDescent="0.3">
      <c r="A27" s="37">
        <v>3</v>
      </c>
      <c r="B27" s="69" t="s">
        <v>100</v>
      </c>
      <c r="C27" s="70"/>
      <c r="D27" s="18"/>
      <c r="E27" s="19"/>
      <c r="F27" s="20">
        <f>SUM(F28:F30)</f>
        <v>985000</v>
      </c>
      <c r="G27" s="20">
        <f t="shared" ref="G27:H27" si="1">SUM(G28:G30)</f>
        <v>740000</v>
      </c>
      <c r="H27" s="20">
        <f t="shared" si="1"/>
        <v>245000</v>
      </c>
    </row>
    <row r="28" spans="1:10" x14ac:dyDescent="0.3">
      <c r="A28" s="44"/>
      <c r="B28" s="66" t="s">
        <v>93</v>
      </c>
      <c r="C28" s="67" t="s">
        <v>94</v>
      </c>
      <c r="D28" s="67">
        <v>2</v>
      </c>
      <c r="E28" s="68">
        <v>120000</v>
      </c>
      <c r="F28" s="68">
        <v>240000</v>
      </c>
      <c r="G28" s="68">
        <v>240000</v>
      </c>
      <c r="H28" s="68">
        <v>0</v>
      </c>
    </row>
    <row r="29" spans="1:10" x14ac:dyDescent="0.3">
      <c r="A29" s="44"/>
      <c r="B29" s="66" t="s">
        <v>95</v>
      </c>
      <c r="C29" s="67" t="s">
        <v>96</v>
      </c>
      <c r="D29" s="67">
        <v>1</v>
      </c>
      <c r="E29" s="68">
        <v>500000</v>
      </c>
      <c r="F29" s="68">
        <v>500000</v>
      </c>
      <c r="G29" s="68">
        <v>500000</v>
      </c>
      <c r="H29" s="68">
        <v>0</v>
      </c>
    </row>
    <row r="30" spans="1:10" x14ac:dyDescent="0.3">
      <c r="A30" s="44"/>
      <c r="B30" s="66" t="s">
        <v>97</v>
      </c>
      <c r="C30" s="67" t="s">
        <v>88</v>
      </c>
      <c r="D30" s="67">
        <v>1</v>
      </c>
      <c r="E30" s="68">
        <v>245000</v>
      </c>
      <c r="F30" s="68">
        <v>245000</v>
      </c>
      <c r="G30" s="68">
        <v>0</v>
      </c>
      <c r="H30" s="68">
        <v>245000</v>
      </c>
    </row>
    <row r="31" spans="1:10" x14ac:dyDescent="0.3">
      <c r="A31" s="49"/>
      <c r="B31" s="49" t="s">
        <v>65</v>
      </c>
      <c r="C31" s="63"/>
      <c r="D31" s="49"/>
      <c r="E31" s="25"/>
      <c r="F31" s="25">
        <v>7752500</v>
      </c>
      <c r="G31" s="25">
        <v>752500</v>
      </c>
      <c r="H31" s="25">
        <v>7000000</v>
      </c>
    </row>
    <row r="32" spans="1:10" x14ac:dyDescent="0.3">
      <c r="A32" s="5"/>
    </row>
    <row r="33" spans="1:8" x14ac:dyDescent="0.3">
      <c r="A33" s="78" t="s">
        <v>110</v>
      </c>
      <c r="B33" s="78"/>
      <c r="C33" s="78"/>
      <c r="D33" s="78"/>
      <c r="E33" s="78"/>
      <c r="F33" s="78"/>
      <c r="G33" s="78"/>
      <c r="H33" s="78"/>
    </row>
    <row r="34" spans="1:8" x14ac:dyDescent="0.3">
      <c r="A34" s="8"/>
      <c r="B34" s="8" t="s">
        <v>14</v>
      </c>
      <c r="C34" s="64"/>
      <c r="D34" s="8"/>
      <c r="E34" s="8"/>
      <c r="F34" s="8"/>
      <c r="G34" s="8"/>
      <c r="H34" s="8"/>
    </row>
    <row r="35" spans="1:8" x14ac:dyDescent="0.3">
      <c r="A35" s="77" t="s">
        <v>9</v>
      </c>
      <c r="B35" s="77"/>
      <c r="C35" s="77"/>
      <c r="D35" s="77"/>
      <c r="E35" s="77"/>
      <c r="F35" s="77"/>
      <c r="G35" s="77"/>
      <c r="H35" s="77"/>
    </row>
    <row r="36" spans="1:8" x14ac:dyDescent="0.3">
      <c r="A36" s="5"/>
    </row>
    <row r="37" spans="1:8" x14ac:dyDescent="0.3">
      <c r="A37" s="77" t="s">
        <v>10</v>
      </c>
      <c r="B37" s="77"/>
      <c r="C37" s="77"/>
      <c r="D37" s="77"/>
      <c r="E37" s="77"/>
      <c r="F37" s="77"/>
      <c r="G37" s="77"/>
      <c r="H37" s="77"/>
    </row>
    <row r="38" spans="1:8" x14ac:dyDescent="0.3">
      <c r="A38" s="7"/>
      <c r="B38" s="7"/>
      <c r="C38" s="56"/>
      <c r="D38" s="7"/>
      <c r="E38" s="7"/>
      <c r="F38" s="7"/>
      <c r="G38" s="7"/>
      <c r="H38" s="7"/>
    </row>
    <row r="39" spans="1:8" x14ac:dyDescent="0.3">
      <c r="A39" s="7" t="s">
        <v>105</v>
      </c>
      <c r="B39" s="7"/>
      <c r="C39" s="56"/>
      <c r="D39" s="7"/>
      <c r="E39" s="7"/>
      <c r="F39" s="7"/>
      <c r="G39" s="7"/>
      <c r="H39" s="7"/>
    </row>
    <row r="40" spans="1:8" x14ac:dyDescent="0.3">
      <c r="A40" s="7" t="s">
        <v>106</v>
      </c>
      <c r="B40" s="7" t="s">
        <v>107</v>
      </c>
      <c r="C40" s="56"/>
      <c r="D40" s="7"/>
      <c r="E40" s="7"/>
      <c r="F40" s="7"/>
      <c r="G40" s="7"/>
      <c r="H40" s="7"/>
    </row>
    <row r="41" spans="1:8" x14ac:dyDescent="0.3">
      <c r="A41" s="7"/>
      <c r="B41" s="7" t="s">
        <v>14</v>
      </c>
      <c r="C41" s="56"/>
      <c r="D41" s="7"/>
      <c r="E41" s="7"/>
      <c r="F41" s="7"/>
      <c r="G41" s="7"/>
      <c r="H41" s="7"/>
    </row>
    <row r="42" spans="1:8" x14ac:dyDescent="0.3">
      <c r="A42" s="4" t="s">
        <v>108</v>
      </c>
    </row>
    <row r="43" spans="1:8" x14ac:dyDescent="0.3">
      <c r="A43" s="4" t="s">
        <v>109</v>
      </c>
    </row>
    <row r="44" spans="1:8" x14ac:dyDescent="0.3">
      <c r="A44" s="3"/>
    </row>
    <row r="45" spans="1:8" x14ac:dyDescent="0.3">
      <c r="A45" s="4" t="s">
        <v>13</v>
      </c>
    </row>
    <row r="46" spans="1:8" x14ac:dyDescent="0.3">
      <c r="A46" s="4" t="s">
        <v>101</v>
      </c>
    </row>
    <row r="47" spans="1:8" x14ac:dyDescent="0.3">
      <c r="A47" s="11"/>
    </row>
  </sheetData>
  <mergeCells count="16">
    <mergeCell ref="A1:H1"/>
    <mergeCell ref="A3:H3"/>
    <mergeCell ref="A4:H4"/>
    <mergeCell ref="A5:H5"/>
    <mergeCell ref="A6:H6"/>
    <mergeCell ref="A37:H37"/>
    <mergeCell ref="A33:H33"/>
    <mergeCell ref="A35:H35"/>
    <mergeCell ref="B9:H9"/>
    <mergeCell ref="A7:A8"/>
    <mergeCell ref="B7:B8"/>
    <mergeCell ref="C7:C8"/>
    <mergeCell ref="D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topLeftCell="A16" zoomScale="85" zoomScaleNormal="50" zoomScaleSheetLayoutView="85" workbookViewId="0">
      <selection activeCell="H29" sqref="H29"/>
    </sheetView>
  </sheetViews>
  <sheetFormatPr defaultColWidth="9.109375" defaultRowHeight="15.6" x14ac:dyDescent="0.3"/>
  <cols>
    <col min="1" max="1" width="5.88671875" style="9" customWidth="1"/>
    <col min="2" max="2" width="39.33203125" style="9" customWidth="1"/>
    <col min="3" max="3" width="12.6640625" style="9" customWidth="1"/>
    <col min="4" max="4" width="8.5546875" style="9" customWidth="1"/>
    <col min="5" max="5" width="12.109375" style="9" customWidth="1"/>
    <col min="6" max="6" width="13.6640625" style="9" customWidth="1"/>
    <col min="7" max="7" width="10" style="9" customWidth="1"/>
    <col min="8" max="8" width="20.88671875" style="9" customWidth="1"/>
    <col min="9" max="16384" width="9.109375" style="9"/>
  </cols>
  <sheetData>
    <row r="1" spans="1:8" ht="53.25" customHeight="1" x14ac:dyDescent="0.3">
      <c r="A1" s="81" t="s">
        <v>15</v>
      </c>
      <c r="B1" s="81"/>
      <c r="C1" s="81"/>
      <c r="D1" s="81"/>
      <c r="E1" s="81"/>
      <c r="F1" s="81"/>
      <c r="G1" s="81"/>
      <c r="H1" s="81"/>
    </row>
    <row r="2" spans="1:8" x14ac:dyDescent="0.3">
      <c r="A2" s="1"/>
    </row>
    <row r="3" spans="1:8" x14ac:dyDescent="0.3">
      <c r="A3" s="82" t="s">
        <v>62</v>
      </c>
      <c r="B3" s="82"/>
      <c r="C3" s="82"/>
      <c r="D3" s="82"/>
      <c r="E3" s="82"/>
      <c r="F3" s="82"/>
      <c r="G3" s="82"/>
      <c r="H3" s="82"/>
    </row>
    <row r="4" spans="1:8" x14ac:dyDescent="0.3">
      <c r="A4" s="2"/>
      <c r="B4" s="10"/>
    </row>
    <row r="5" spans="1:8" x14ac:dyDescent="0.3">
      <c r="A5" s="77" t="s">
        <v>46</v>
      </c>
      <c r="B5" s="77"/>
      <c r="C5" s="77"/>
      <c r="D5" s="77"/>
      <c r="E5" s="77"/>
      <c r="F5" s="77"/>
      <c r="G5" s="77"/>
      <c r="H5" s="77"/>
    </row>
    <row r="6" spans="1:8" x14ac:dyDescent="0.3">
      <c r="A6" s="77" t="s">
        <v>47</v>
      </c>
      <c r="B6" s="77"/>
      <c r="C6" s="77"/>
      <c r="D6" s="77"/>
      <c r="E6" s="77"/>
      <c r="F6" s="77"/>
      <c r="G6" s="77"/>
      <c r="H6" s="77"/>
    </row>
    <row r="7" spans="1:8" x14ac:dyDescent="0.3">
      <c r="A7" s="77" t="s">
        <v>67</v>
      </c>
      <c r="B7" s="77"/>
      <c r="C7" s="77"/>
      <c r="D7" s="77"/>
      <c r="E7" s="77"/>
      <c r="F7" s="77"/>
      <c r="G7" s="77"/>
      <c r="H7" s="77"/>
    </row>
    <row r="8" spans="1:8" ht="31.5" customHeight="1" x14ac:dyDescent="0.3">
      <c r="A8" s="80" t="s">
        <v>0</v>
      </c>
      <c r="B8" s="80" t="s">
        <v>1</v>
      </c>
      <c r="C8" s="80" t="s">
        <v>2</v>
      </c>
      <c r="D8" s="80" t="s">
        <v>3</v>
      </c>
      <c r="E8" s="83" t="s">
        <v>4</v>
      </c>
      <c r="F8" s="83" t="s">
        <v>5</v>
      </c>
      <c r="G8" s="80" t="s">
        <v>6</v>
      </c>
      <c r="H8" s="80"/>
    </row>
    <row r="9" spans="1:8" ht="44.4" customHeight="1" x14ac:dyDescent="0.3">
      <c r="A9" s="80"/>
      <c r="B9" s="80"/>
      <c r="C9" s="80"/>
      <c r="D9" s="80"/>
      <c r="E9" s="83"/>
      <c r="F9" s="83"/>
      <c r="G9" s="13" t="s">
        <v>11</v>
      </c>
      <c r="H9" s="13" t="s">
        <v>7</v>
      </c>
    </row>
    <row r="10" spans="1:8" ht="26.25" customHeight="1" x14ac:dyDescent="0.3">
      <c r="A10" s="14"/>
      <c r="B10" s="79" t="s">
        <v>61</v>
      </c>
      <c r="C10" s="79"/>
      <c r="D10" s="79"/>
      <c r="E10" s="79"/>
      <c r="F10" s="79"/>
      <c r="G10" s="79"/>
      <c r="H10" s="79"/>
    </row>
    <row r="11" spans="1:8" x14ac:dyDescent="0.3">
      <c r="A11" s="15">
        <v>1</v>
      </c>
      <c r="B11" s="16" t="s">
        <v>16</v>
      </c>
      <c r="C11" s="17"/>
      <c r="D11" s="18"/>
      <c r="E11" s="19"/>
      <c r="F11" s="20"/>
      <c r="G11" s="20"/>
      <c r="H11" s="20">
        <f>-F21--F2</f>
        <v>0</v>
      </c>
    </row>
    <row r="12" spans="1:8" x14ac:dyDescent="0.3">
      <c r="A12" s="21"/>
      <c r="B12" s="22" t="s">
        <v>17</v>
      </c>
      <c r="C12" s="21"/>
      <c r="D12" s="23"/>
      <c r="E12" s="24"/>
      <c r="F12" s="25">
        <f>SUM(F13:F17)</f>
        <v>0</v>
      </c>
      <c r="G12" s="25"/>
      <c r="H12" s="25">
        <f t="shared" ref="H12" si="0">SUM(H13:H17)</f>
        <v>0</v>
      </c>
    </row>
    <row r="13" spans="1:8" x14ac:dyDescent="0.3">
      <c r="A13" s="26"/>
      <c r="B13" s="27" t="s">
        <v>18</v>
      </c>
      <c r="C13" s="28" t="s">
        <v>19</v>
      </c>
      <c r="D13" s="29">
        <v>0</v>
      </c>
      <c r="E13" s="30">
        <v>0</v>
      </c>
      <c r="F13" s="30">
        <f>D13*E13</f>
        <v>0</v>
      </c>
      <c r="G13" s="29"/>
      <c r="H13" s="31">
        <f t="shared" ref="H13:H45" si="1">F13</f>
        <v>0</v>
      </c>
    </row>
    <row r="14" spans="1:8" x14ac:dyDescent="0.3">
      <c r="A14" s="26"/>
      <c r="B14" s="27" t="s">
        <v>20</v>
      </c>
      <c r="C14" s="28" t="s">
        <v>19</v>
      </c>
      <c r="D14" s="29">
        <v>0</v>
      </c>
      <c r="E14" s="30">
        <v>0</v>
      </c>
      <c r="F14" s="30">
        <f t="shared" ref="F14:F18" si="2">D14*E14</f>
        <v>0</v>
      </c>
      <c r="G14" s="29"/>
      <c r="H14" s="31">
        <f t="shared" si="1"/>
        <v>0</v>
      </c>
    </row>
    <row r="15" spans="1:8" x14ac:dyDescent="0.3">
      <c r="A15" s="26"/>
      <c r="B15" s="27" t="s">
        <v>21</v>
      </c>
      <c r="C15" s="28" t="s">
        <v>19</v>
      </c>
      <c r="D15" s="29">
        <v>0</v>
      </c>
      <c r="E15" s="30">
        <v>0</v>
      </c>
      <c r="F15" s="30">
        <f t="shared" si="2"/>
        <v>0</v>
      </c>
      <c r="G15" s="29"/>
      <c r="H15" s="31">
        <f t="shared" si="1"/>
        <v>0</v>
      </c>
    </row>
    <row r="16" spans="1:8" ht="27" x14ac:dyDescent="0.3">
      <c r="A16" s="32"/>
      <c r="B16" s="33" t="s">
        <v>22</v>
      </c>
      <c r="C16" s="34" t="s">
        <v>19</v>
      </c>
      <c r="D16" s="29">
        <v>0</v>
      </c>
      <c r="E16" s="30">
        <v>0</v>
      </c>
      <c r="F16" s="30">
        <f t="shared" si="2"/>
        <v>0</v>
      </c>
      <c r="G16" s="29"/>
      <c r="H16" s="31">
        <f t="shared" si="1"/>
        <v>0</v>
      </c>
    </row>
    <row r="17" spans="1:8" ht="27" x14ac:dyDescent="0.3">
      <c r="A17" s="32"/>
      <c r="B17" s="33" t="s">
        <v>23</v>
      </c>
      <c r="C17" s="34" t="s">
        <v>19</v>
      </c>
      <c r="D17" s="29">
        <v>0</v>
      </c>
      <c r="E17" s="30">
        <v>0</v>
      </c>
      <c r="F17" s="30">
        <f t="shared" si="2"/>
        <v>0</v>
      </c>
      <c r="G17" s="29"/>
      <c r="H17" s="31">
        <f t="shared" si="1"/>
        <v>0</v>
      </c>
    </row>
    <row r="18" spans="1:8" x14ac:dyDescent="0.3">
      <c r="A18" s="32"/>
      <c r="B18" s="33" t="s">
        <v>24</v>
      </c>
      <c r="C18" s="34" t="s">
        <v>25</v>
      </c>
      <c r="D18" s="29">
        <v>0</v>
      </c>
      <c r="E18" s="30">
        <v>0</v>
      </c>
      <c r="F18" s="30">
        <f t="shared" si="2"/>
        <v>0</v>
      </c>
      <c r="G18" s="29"/>
      <c r="H18" s="31">
        <f t="shared" si="1"/>
        <v>0</v>
      </c>
    </row>
    <row r="19" spans="1:8" ht="27" x14ac:dyDescent="0.3">
      <c r="A19" s="32"/>
      <c r="B19" s="33" t="s">
        <v>26</v>
      </c>
      <c r="C19" s="34" t="s">
        <v>19</v>
      </c>
      <c r="D19" s="29">
        <v>0</v>
      </c>
      <c r="E19" s="30">
        <v>0</v>
      </c>
      <c r="F19" s="30">
        <f>D19*E19</f>
        <v>0</v>
      </c>
      <c r="G19" s="29"/>
      <c r="H19" s="31">
        <f t="shared" si="1"/>
        <v>0</v>
      </c>
    </row>
    <row r="20" spans="1:8" x14ac:dyDescent="0.3">
      <c r="A20" s="32"/>
      <c r="B20" s="33" t="s">
        <v>27</v>
      </c>
      <c r="C20" s="34" t="s">
        <v>19</v>
      </c>
      <c r="D20" s="29">
        <v>0</v>
      </c>
      <c r="E20" s="30">
        <v>0</v>
      </c>
      <c r="F20" s="30">
        <f>D20*E20</f>
        <v>0</v>
      </c>
      <c r="G20" s="29"/>
      <c r="H20" s="31">
        <f t="shared" si="1"/>
        <v>0</v>
      </c>
    </row>
    <row r="21" spans="1:8" ht="53.4" x14ac:dyDescent="0.3">
      <c r="A21" s="35"/>
      <c r="B21" s="22" t="s">
        <v>28</v>
      </c>
      <c r="C21" s="36"/>
      <c r="D21" s="23"/>
      <c r="E21" s="24"/>
      <c r="F21" s="25">
        <f>SUM(F22:F24)</f>
        <v>0</v>
      </c>
      <c r="G21" s="25">
        <f t="shared" ref="G21:H21" si="3">SUM(G22:G24)</f>
        <v>0</v>
      </c>
      <c r="H21" s="25">
        <f t="shared" si="3"/>
        <v>0</v>
      </c>
    </row>
    <row r="22" spans="1:8" x14ac:dyDescent="0.3">
      <c r="A22" s="32"/>
      <c r="B22" s="27" t="s">
        <v>29</v>
      </c>
      <c r="C22" s="28" t="s">
        <v>25</v>
      </c>
      <c r="D22" s="29"/>
      <c r="E22" s="30"/>
      <c r="F22" s="30"/>
      <c r="G22" s="29"/>
      <c r="H22" s="31">
        <f t="shared" si="1"/>
        <v>0</v>
      </c>
    </row>
    <row r="23" spans="1:8" x14ac:dyDescent="0.3">
      <c r="A23" s="32"/>
      <c r="B23" s="27" t="s">
        <v>30</v>
      </c>
      <c r="C23" s="28" t="s">
        <v>25</v>
      </c>
      <c r="D23" s="29"/>
      <c r="E23" s="30"/>
      <c r="F23" s="30">
        <f>D23*E23</f>
        <v>0</v>
      </c>
      <c r="G23" s="29"/>
      <c r="H23" s="31">
        <f t="shared" si="1"/>
        <v>0</v>
      </c>
    </row>
    <row r="24" spans="1:8" x14ac:dyDescent="0.3">
      <c r="A24" s="26"/>
      <c r="B24" s="27" t="s">
        <v>31</v>
      </c>
      <c r="C24" s="28" t="s">
        <v>19</v>
      </c>
      <c r="D24" s="29"/>
      <c r="E24" s="30"/>
      <c r="F24" s="30">
        <f>D24*E24</f>
        <v>0</v>
      </c>
      <c r="G24" s="29"/>
      <c r="H24" s="31">
        <f t="shared" si="1"/>
        <v>0</v>
      </c>
    </row>
    <row r="25" spans="1:8" x14ac:dyDescent="0.3">
      <c r="A25" s="15">
        <v>2</v>
      </c>
      <c r="B25" s="16" t="s">
        <v>32</v>
      </c>
      <c r="C25" s="37"/>
      <c r="D25" s="18"/>
      <c r="E25" s="19"/>
      <c r="F25" s="20">
        <f>SUM(F26:F27)</f>
        <v>0</v>
      </c>
      <c r="G25" s="20">
        <f>SUM(G26:G27)</f>
        <v>0</v>
      </c>
      <c r="H25" s="20">
        <f>SUM(H26:H27)</f>
        <v>0</v>
      </c>
    </row>
    <row r="26" spans="1:8" x14ac:dyDescent="0.3">
      <c r="A26" s="34"/>
      <c r="B26" s="27" t="s">
        <v>49</v>
      </c>
      <c r="C26" s="28" t="s">
        <v>33</v>
      </c>
      <c r="D26" s="29">
        <v>0</v>
      </c>
      <c r="E26" s="30"/>
      <c r="F26" s="30">
        <f>D26*E26</f>
        <v>0</v>
      </c>
      <c r="G26" s="29"/>
      <c r="H26" s="31">
        <f t="shared" si="1"/>
        <v>0</v>
      </c>
    </row>
    <row r="27" spans="1:8" x14ac:dyDescent="0.3">
      <c r="A27" s="34"/>
      <c r="B27" s="27" t="s">
        <v>50</v>
      </c>
      <c r="C27" s="28" t="s">
        <v>33</v>
      </c>
      <c r="D27" s="29">
        <v>0</v>
      </c>
      <c r="E27" s="30"/>
      <c r="F27" s="30">
        <f t="shared" ref="F27" si="4">D27*E27</f>
        <v>0</v>
      </c>
      <c r="G27" s="29"/>
      <c r="H27" s="31">
        <f t="shared" si="1"/>
        <v>0</v>
      </c>
    </row>
    <row r="28" spans="1:8" x14ac:dyDescent="0.3">
      <c r="A28" s="15">
        <v>3</v>
      </c>
      <c r="B28" s="16" t="s">
        <v>34</v>
      </c>
      <c r="C28" s="17"/>
      <c r="D28" s="18"/>
      <c r="E28" s="19"/>
      <c r="F28" s="20"/>
      <c r="G28" s="20">
        <f>G29+G44+G46+G53+G56+G59+G61+G63</f>
        <v>0</v>
      </c>
      <c r="H28" s="20"/>
    </row>
    <row r="29" spans="1:8" ht="27" x14ac:dyDescent="0.3">
      <c r="A29" s="35"/>
      <c r="B29" s="39" t="s">
        <v>35</v>
      </c>
      <c r="C29" s="23"/>
      <c r="D29" s="23"/>
      <c r="E29" s="24"/>
      <c r="F29" s="25"/>
      <c r="G29" s="25">
        <f>SUM(G30:G43)</f>
        <v>0</v>
      </c>
      <c r="H29" s="25"/>
    </row>
    <row r="30" spans="1:8" x14ac:dyDescent="0.3">
      <c r="A30" s="32"/>
      <c r="B30" s="66" t="s">
        <v>76</v>
      </c>
      <c r="C30" s="28" t="s">
        <v>25</v>
      </c>
      <c r="D30" s="67">
        <v>1</v>
      </c>
      <c r="E30" s="67" t="s">
        <v>89</v>
      </c>
      <c r="F30" s="67" t="s">
        <v>89</v>
      </c>
      <c r="G30" s="67">
        <v>0</v>
      </c>
      <c r="H30" s="67" t="s">
        <v>89</v>
      </c>
    </row>
    <row r="31" spans="1:8" x14ac:dyDescent="0.3">
      <c r="A31" s="32"/>
      <c r="B31" s="66" t="s">
        <v>77</v>
      </c>
      <c r="C31" s="28" t="s">
        <v>25</v>
      </c>
      <c r="D31" s="67">
        <v>1</v>
      </c>
      <c r="E31" s="67" t="s">
        <v>90</v>
      </c>
      <c r="F31" s="67" t="s">
        <v>90</v>
      </c>
      <c r="G31" s="67">
        <v>0</v>
      </c>
      <c r="H31" s="67" t="s">
        <v>90</v>
      </c>
    </row>
    <row r="32" spans="1:8" x14ac:dyDescent="0.3">
      <c r="A32" s="32"/>
      <c r="B32" s="66" t="s">
        <v>78</v>
      </c>
      <c r="C32" s="28" t="s">
        <v>25</v>
      </c>
      <c r="D32" s="67">
        <v>1</v>
      </c>
      <c r="E32" s="68">
        <v>600000</v>
      </c>
      <c r="F32" s="68">
        <v>600000</v>
      </c>
      <c r="G32" s="68">
        <v>0</v>
      </c>
      <c r="H32" s="68">
        <v>600000</v>
      </c>
    </row>
    <row r="33" spans="1:8" x14ac:dyDescent="0.3">
      <c r="A33" s="32"/>
      <c r="B33" s="66" t="s">
        <v>79</v>
      </c>
      <c r="C33" s="28" t="s">
        <v>25</v>
      </c>
      <c r="D33" s="67">
        <v>1</v>
      </c>
      <c r="E33" s="68">
        <v>300000</v>
      </c>
      <c r="F33" s="68">
        <v>300000</v>
      </c>
      <c r="G33" s="68">
        <v>0</v>
      </c>
      <c r="H33" s="68">
        <v>300000</v>
      </c>
    </row>
    <row r="34" spans="1:8" x14ac:dyDescent="0.3">
      <c r="A34" s="32"/>
      <c r="B34" s="66" t="s">
        <v>80</v>
      </c>
      <c r="C34" s="28" t="s">
        <v>25</v>
      </c>
      <c r="D34" s="67"/>
      <c r="E34" s="68">
        <v>505000</v>
      </c>
      <c r="F34" s="68">
        <v>505000</v>
      </c>
      <c r="G34" s="68">
        <v>0</v>
      </c>
      <c r="H34" s="68">
        <v>505000</v>
      </c>
    </row>
    <row r="35" spans="1:8" x14ac:dyDescent="0.3">
      <c r="A35" s="32"/>
      <c r="B35" s="66" t="s">
        <v>81</v>
      </c>
      <c r="C35" s="67" t="s">
        <v>88</v>
      </c>
      <c r="D35" s="67">
        <v>50</v>
      </c>
      <c r="E35" s="67">
        <v>3500</v>
      </c>
      <c r="F35" s="68">
        <v>175000</v>
      </c>
      <c r="G35" s="68">
        <v>0</v>
      </c>
      <c r="H35" s="68">
        <v>175000</v>
      </c>
    </row>
    <row r="36" spans="1:8" x14ac:dyDescent="0.3">
      <c r="A36" s="32"/>
      <c r="B36" s="66" t="s">
        <v>82</v>
      </c>
      <c r="C36" s="67" t="s">
        <v>88</v>
      </c>
      <c r="D36" s="67">
        <v>50</v>
      </c>
      <c r="E36" s="67">
        <v>8500</v>
      </c>
      <c r="F36" s="68">
        <v>425000</v>
      </c>
      <c r="G36" s="68">
        <v>0</v>
      </c>
      <c r="H36" s="68">
        <v>425000</v>
      </c>
    </row>
    <row r="37" spans="1:8" x14ac:dyDescent="0.3">
      <c r="A37" s="32"/>
      <c r="B37" s="66" t="s">
        <v>83</v>
      </c>
      <c r="C37" s="67" t="s">
        <v>88</v>
      </c>
      <c r="D37" s="67">
        <v>100</v>
      </c>
      <c r="E37" s="67">
        <v>150</v>
      </c>
      <c r="F37" s="68">
        <v>150000</v>
      </c>
      <c r="G37" s="68">
        <v>0</v>
      </c>
      <c r="H37" s="68">
        <v>150000</v>
      </c>
    </row>
    <row r="38" spans="1:8" x14ac:dyDescent="0.3">
      <c r="A38" s="32"/>
      <c r="B38" s="66" t="s">
        <v>84</v>
      </c>
      <c r="C38" s="67" t="s">
        <v>88</v>
      </c>
      <c r="D38" s="67">
        <v>1000</v>
      </c>
      <c r="E38" s="67">
        <v>110</v>
      </c>
      <c r="F38" s="68">
        <v>110000</v>
      </c>
      <c r="G38" s="68">
        <v>0</v>
      </c>
      <c r="H38" s="68">
        <v>110000</v>
      </c>
    </row>
    <row r="39" spans="1:8" x14ac:dyDescent="0.3">
      <c r="A39" s="32"/>
      <c r="B39" s="66" t="s">
        <v>85</v>
      </c>
      <c r="C39" s="67" t="s">
        <v>88</v>
      </c>
      <c r="D39" s="67">
        <v>1</v>
      </c>
      <c r="E39" s="67" t="s">
        <v>90</v>
      </c>
      <c r="F39" s="67" t="s">
        <v>90</v>
      </c>
      <c r="G39" s="67">
        <v>0</v>
      </c>
      <c r="H39" s="67" t="s">
        <v>90</v>
      </c>
    </row>
    <row r="40" spans="1:8" x14ac:dyDescent="0.3">
      <c r="A40" s="32"/>
      <c r="B40" s="66" t="s">
        <v>86</v>
      </c>
      <c r="C40" s="67" t="s">
        <v>88</v>
      </c>
      <c r="D40" s="67">
        <v>5</v>
      </c>
      <c r="E40" s="68">
        <v>21000</v>
      </c>
      <c r="F40" s="68">
        <v>105000</v>
      </c>
      <c r="G40" s="68">
        <v>0</v>
      </c>
      <c r="H40" s="68">
        <v>105000</v>
      </c>
    </row>
    <row r="41" spans="1:8" x14ac:dyDescent="0.3">
      <c r="A41" s="32"/>
      <c r="B41" s="66" t="s">
        <v>87</v>
      </c>
      <c r="C41" s="67" t="s">
        <v>88</v>
      </c>
      <c r="D41" s="67">
        <v>2</v>
      </c>
      <c r="E41" s="68">
        <v>45000</v>
      </c>
      <c r="F41" s="68">
        <v>90000</v>
      </c>
      <c r="G41" s="68">
        <v>0</v>
      </c>
      <c r="H41" s="68">
        <v>90000</v>
      </c>
    </row>
    <row r="42" spans="1:8" ht="18" x14ac:dyDescent="0.3">
      <c r="A42" s="32"/>
      <c r="B42" s="65"/>
      <c r="C42" s="41"/>
      <c r="D42" s="29"/>
      <c r="E42" s="30"/>
      <c r="F42" s="30"/>
      <c r="G42" s="29"/>
      <c r="H42" s="31"/>
    </row>
    <row r="43" spans="1:8" x14ac:dyDescent="0.3">
      <c r="A43" s="32"/>
      <c r="B43" s="40"/>
      <c r="C43" s="41"/>
      <c r="D43" s="29"/>
      <c r="E43" s="30"/>
      <c r="F43" s="30">
        <f>D43*E43</f>
        <v>0</v>
      </c>
      <c r="G43" s="29"/>
      <c r="H43" s="31">
        <f t="shared" si="1"/>
        <v>0</v>
      </c>
    </row>
    <row r="44" spans="1:8" ht="53.4" x14ac:dyDescent="0.3">
      <c r="A44" s="35"/>
      <c r="B44" s="39" t="s">
        <v>36</v>
      </c>
      <c r="C44" s="23"/>
      <c r="D44" s="23"/>
      <c r="E44" s="24"/>
      <c r="F44" s="25"/>
      <c r="G44" s="25">
        <f>SUM(G45:G45)</f>
        <v>0</v>
      </c>
      <c r="H44" s="25"/>
    </row>
    <row r="45" spans="1:8" x14ac:dyDescent="0.3">
      <c r="A45" s="26"/>
      <c r="B45" s="40" t="s">
        <v>37</v>
      </c>
      <c r="C45" s="41" t="s">
        <v>19</v>
      </c>
      <c r="D45" s="29"/>
      <c r="E45" s="30"/>
      <c r="F45" s="30">
        <f t="shared" ref="F45" si="5">D45*E45</f>
        <v>0</v>
      </c>
      <c r="G45" s="29"/>
      <c r="H45" s="31">
        <f t="shared" si="1"/>
        <v>0</v>
      </c>
    </row>
    <row r="46" spans="1:8" ht="93" x14ac:dyDescent="0.3">
      <c r="A46" s="35"/>
      <c r="B46" s="39" t="s">
        <v>38</v>
      </c>
      <c r="C46" s="42"/>
      <c r="D46" s="23"/>
      <c r="E46" s="24"/>
      <c r="F46" s="25"/>
      <c r="G46" s="25">
        <f>SUM(G47:G52)</f>
        <v>0</v>
      </c>
      <c r="H46" s="25">
        <f>SUM(H47:H52)</f>
        <v>0</v>
      </c>
    </row>
    <row r="47" spans="1:8" x14ac:dyDescent="0.3">
      <c r="A47" s="32"/>
      <c r="B47" s="43" t="s">
        <v>39</v>
      </c>
      <c r="C47" s="28"/>
      <c r="D47" s="29"/>
      <c r="E47" s="30"/>
      <c r="F47" s="30"/>
      <c r="G47" s="29"/>
      <c r="H47" s="31"/>
    </row>
    <row r="48" spans="1:8" x14ac:dyDescent="0.3">
      <c r="A48" s="32"/>
      <c r="B48" s="43" t="s">
        <v>40</v>
      </c>
      <c r="C48" s="28"/>
      <c r="D48" s="29"/>
      <c r="E48" s="30"/>
      <c r="F48" s="30"/>
      <c r="G48" s="29"/>
      <c r="H48" s="31"/>
    </row>
    <row r="49" spans="1:8" ht="27" x14ac:dyDescent="0.3">
      <c r="A49" s="32"/>
      <c r="B49" s="43" t="s">
        <v>51</v>
      </c>
      <c r="C49" s="28"/>
      <c r="D49" s="29"/>
      <c r="E49" s="30"/>
      <c r="F49" s="30"/>
      <c r="G49" s="29"/>
      <c r="H49" s="31"/>
    </row>
    <row r="50" spans="1:8" ht="27" x14ac:dyDescent="0.3">
      <c r="A50" s="32"/>
      <c r="B50" s="43" t="s">
        <v>52</v>
      </c>
      <c r="C50" s="28"/>
      <c r="D50" s="29"/>
      <c r="E50" s="30"/>
      <c r="F50" s="30"/>
      <c r="G50" s="29"/>
      <c r="H50" s="31"/>
    </row>
    <row r="51" spans="1:8" ht="27" x14ac:dyDescent="0.3">
      <c r="A51" s="32"/>
      <c r="B51" s="43" t="s">
        <v>53</v>
      </c>
      <c r="C51" s="28"/>
      <c r="D51" s="29"/>
      <c r="E51" s="30"/>
      <c r="F51" s="30"/>
      <c r="G51" s="29"/>
      <c r="H51" s="31"/>
    </row>
    <row r="52" spans="1:8" ht="15.75" customHeight="1" x14ac:dyDescent="0.3">
      <c r="A52" s="32"/>
      <c r="B52" s="43" t="s">
        <v>54</v>
      </c>
      <c r="C52" s="28"/>
      <c r="D52" s="29"/>
      <c r="E52" s="30"/>
      <c r="F52" s="30"/>
      <c r="G52" s="29"/>
      <c r="H52" s="31"/>
    </row>
    <row r="53" spans="1:8" ht="53.4" x14ac:dyDescent="0.3">
      <c r="A53" s="35"/>
      <c r="B53" s="39" t="s">
        <v>41</v>
      </c>
      <c r="C53" s="23"/>
      <c r="D53" s="23"/>
      <c r="E53" s="24"/>
      <c r="F53" s="25"/>
      <c r="G53" s="25"/>
      <c r="H53" s="25"/>
    </row>
    <row r="54" spans="1:8" x14ac:dyDescent="0.3">
      <c r="A54" s="44"/>
      <c r="B54" s="45" t="s">
        <v>42</v>
      </c>
      <c r="C54" s="46"/>
      <c r="D54" s="29"/>
      <c r="E54" s="30"/>
      <c r="F54" s="30"/>
      <c r="G54" s="29"/>
      <c r="H54" s="31"/>
    </row>
    <row r="55" spans="1:8" x14ac:dyDescent="0.3">
      <c r="A55" s="44"/>
      <c r="B55" s="45" t="s">
        <v>43</v>
      </c>
      <c r="C55" s="46"/>
      <c r="D55" s="29"/>
      <c r="E55" s="30"/>
      <c r="F55" s="30"/>
      <c r="G55" s="29"/>
      <c r="H55" s="31"/>
    </row>
    <row r="56" spans="1:8" ht="69" customHeight="1" x14ac:dyDescent="0.3">
      <c r="A56" s="35"/>
      <c r="B56" s="39" t="s">
        <v>55</v>
      </c>
      <c r="C56" s="47"/>
      <c r="D56" s="23"/>
      <c r="E56" s="24"/>
      <c r="F56" s="25"/>
      <c r="G56" s="25"/>
      <c r="H56" s="25"/>
    </row>
    <row r="57" spans="1:8" x14ac:dyDescent="0.3">
      <c r="A57" s="32"/>
      <c r="B57" s="40" t="s">
        <v>44</v>
      </c>
      <c r="C57" s="48"/>
      <c r="D57" s="29"/>
      <c r="E57" s="30"/>
      <c r="F57" s="30"/>
      <c r="G57" s="29"/>
      <c r="H57" s="31"/>
    </row>
    <row r="58" spans="1:8" x14ac:dyDescent="0.3">
      <c r="A58" s="29"/>
      <c r="B58" s="43" t="s">
        <v>45</v>
      </c>
      <c r="C58" s="28"/>
      <c r="D58" s="29"/>
      <c r="E58" s="30"/>
      <c r="F58" s="30"/>
      <c r="G58" s="29"/>
      <c r="H58" s="31"/>
    </row>
    <row r="59" spans="1:8" ht="53.4" x14ac:dyDescent="0.3">
      <c r="A59" s="23"/>
      <c r="B59" s="39" t="s">
        <v>56</v>
      </c>
      <c r="C59" s="23"/>
      <c r="D59" s="23"/>
      <c r="E59" s="24"/>
      <c r="F59" s="25"/>
      <c r="G59" s="49"/>
      <c r="H59" s="50"/>
    </row>
    <row r="60" spans="1:8" ht="27" x14ac:dyDescent="0.3">
      <c r="A60" s="29"/>
      <c r="B60" s="27" t="s">
        <v>57</v>
      </c>
      <c r="C60" s="29"/>
      <c r="D60" s="29"/>
      <c r="E60" s="30"/>
      <c r="F60" s="30"/>
      <c r="G60" s="29"/>
      <c r="H60" s="31"/>
    </row>
    <row r="61" spans="1:8" ht="28.2" x14ac:dyDescent="0.3">
      <c r="A61" s="23"/>
      <c r="B61" s="51" t="s">
        <v>64</v>
      </c>
      <c r="C61" s="23"/>
      <c r="D61" s="23"/>
      <c r="E61" s="24"/>
      <c r="F61" s="25"/>
      <c r="G61" s="49"/>
      <c r="H61" s="50"/>
    </row>
    <row r="62" spans="1:8" x14ac:dyDescent="0.3">
      <c r="A62" s="29"/>
      <c r="B62" s="52" t="s">
        <v>58</v>
      </c>
      <c r="C62" s="29"/>
      <c r="D62" s="29"/>
      <c r="E62" s="30"/>
      <c r="F62" s="30"/>
      <c r="G62" s="29"/>
      <c r="H62" s="31"/>
    </row>
    <row r="63" spans="1:8" ht="134.4" customHeight="1" x14ac:dyDescent="0.3">
      <c r="A63" s="23"/>
      <c r="B63" s="22" t="s">
        <v>59</v>
      </c>
      <c r="C63" s="23"/>
      <c r="D63" s="23"/>
      <c r="E63" s="24"/>
      <c r="F63" s="25"/>
      <c r="G63" s="49"/>
      <c r="H63" s="50"/>
    </row>
    <row r="64" spans="1:8" x14ac:dyDescent="0.3">
      <c r="A64" s="29"/>
      <c r="B64" s="29" t="s">
        <v>60</v>
      </c>
      <c r="C64" s="29"/>
      <c r="D64" s="29"/>
      <c r="E64" s="30"/>
      <c r="F64" s="30"/>
      <c r="G64" s="29"/>
      <c r="H64" s="31"/>
    </row>
    <row r="65" spans="1:8" x14ac:dyDescent="0.3">
      <c r="A65" s="29"/>
      <c r="B65" s="53" t="s">
        <v>66</v>
      </c>
      <c r="C65" s="53"/>
      <c r="D65" s="53"/>
      <c r="E65" s="54"/>
      <c r="F65" s="54"/>
      <c r="G65" s="54"/>
      <c r="H65" s="54"/>
    </row>
    <row r="66" spans="1:8" x14ac:dyDescent="0.3">
      <c r="A66" s="57"/>
      <c r="B66" s="58"/>
      <c r="C66" s="58"/>
      <c r="D66" s="58"/>
      <c r="E66" s="59"/>
      <c r="F66" s="59"/>
      <c r="G66" s="59"/>
      <c r="H66" s="59"/>
    </row>
    <row r="67" spans="1:8" ht="15.75" customHeight="1" x14ac:dyDescent="0.3">
      <c r="A67" s="78" t="s">
        <v>75</v>
      </c>
      <c r="B67" s="78"/>
      <c r="C67" s="78"/>
      <c r="D67" s="78"/>
      <c r="E67" s="78"/>
      <c r="F67" s="78"/>
      <c r="G67" s="78"/>
      <c r="H67" s="78"/>
    </row>
    <row r="68" spans="1:8" x14ac:dyDescent="0.3">
      <c r="A68" s="8"/>
      <c r="B68" s="8" t="s">
        <v>14</v>
      </c>
      <c r="C68" s="8"/>
      <c r="D68" s="8"/>
      <c r="E68" s="8"/>
      <c r="F68" s="8"/>
      <c r="G68" s="8"/>
      <c r="H68" s="8"/>
    </row>
    <row r="69" spans="1:8" ht="21" customHeight="1" x14ac:dyDescent="0.3">
      <c r="A69" s="6" t="s">
        <v>8</v>
      </c>
    </row>
    <row r="70" spans="1:8" x14ac:dyDescent="0.3">
      <c r="A70" s="77"/>
      <c r="B70" s="77"/>
      <c r="C70" s="77"/>
      <c r="D70" s="77"/>
      <c r="E70" s="77"/>
      <c r="F70" s="77"/>
      <c r="G70" s="77"/>
      <c r="H70" s="77"/>
    </row>
    <row r="71" spans="1:8" x14ac:dyDescent="0.3">
      <c r="A71" s="77" t="s">
        <v>9</v>
      </c>
      <c r="B71" s="77"/>
      <c r="C71" s="77"/>
      <c r="D71" s="77"/>
      <c r="E71" s="77"/>
      <c r="F71" s="77"/>
      <c r="G71" s="77"/>
      <c r="H71" s="77"/>
    </row>
    <row r="72" spans="1:8" x14ac:dyDescent="0.3">
      <c r="A72" s="5"/>
    </row>
    <row r="73" spans="1:8" x14ac:dyDescent="0.3">
      <c r="A73" s="77" t="s">
        <v>10</v>
      </c>
      <c r="B73" s="77"/>
      <c r="C73" s="77"/>
      <c r="D73" s="77"/>
      <c r="E73" s="77"/>
      <c r="F73" s="77"/>
      <c r="G73" s="77"/>
      <c r="H73" s="77"/>
    </row>
    <row r="74" spans="1:8" x14ac:dyDescent="0.3">
      <c r="A74" s="7"/>
      <c r="B74" s="7"/>
      <c r="C74" s="7"/>
      <c r="D74" s="7"/>
      <c r="E74" s="7"/>
      <c r="F74" s="7"/>
      <c r="G74" s="7"/>
      <c r="H74" s="7"/>
    </row>
    <row r="75" spans="1:8" x14ac:dyDescent="0.3">
      <c r="A75" s="7" t="s">
        <v>71</v>
      </c>
      <c r="B75" s="7"/>
      <c r="C75" s="7"/>
      <c r="D75" s="7"/>
      <c r="E75" s="7"/>
      <c r="F75" s="7"/>
      <c r="G75" s="7"/>
      <c r="H75" s="7"/>
    </row>
    <row r="76" spans="1:8" x14ac:dyDescent="0.3">
      <c r="A76" s="7"/>
      <c r="B76" s="7"/>
      <c r="C76" s="7"/>
      <c r="D76" s="7"/>
      <c r="E76" s="7"/>
      <c r="F76" s="7"/>
      <c r="G76" s="7"/>
      <c r="H76" s="7"/>
    </row>
    <row r="77" spans="1:8" x14ac:dyDescent="0.3">
      <c r="A77" s="7" t="s">
        <v>12</v>
      </c>
      <c r="B77" s="7" t="s">
        <v>68</v>
      </c>
      <c r="C77" s="7"/>
      <c r="D77" s="7"/>
      <c r="E77" s="7"/>
      <c r="F77" s="7"/>
      <c r="G77" s="7"/>
      <c r="H77" s="7"/>
    </row>
    <row r="78" spans="1:8" x14ac:dyDescent="0.3">
      <c r="A78" s="7"/>
      <c r="B78" s="7" t="s">
        <v>14</v>
      </c>
      <c r="C78" s="7"/>
      <c r="D78" s="7"/>
      <c r="E78" s="7"/>
      <c r="F78" s="7"/>
      <c r="G78" s="7"/>
      <c r="H78" s="7"/>
    </row>
    <row r="79" spans="1:8" x14ac:dyDescent="0.3">
      <c r="A79" s="4"/>
    </row>
    <row r="80" spans="1:8" x14ac:dyDescent="0.3">
      <c r="A80" s="4" t="s">
        <v>70</v>
      </c>
    </row>
    <row r="81" spans="1:3" x14ac:dyDescent="0.3">
      <c r="A81" s="4"/>
    </row>
    <row r="82" spans="1:3" x14ac:dyDescent="0.3">
      <c r="A82" s="4"/>
    </row>
    <row r="83" spans="1:3" x14ac:dyDescent="0.3">
      <c r="A83" s="4" t="s">
        <v>72</v>
      </c>
    </row>
    <row r="84" spans="1:3" x14ac:dyDescent="0.3">
      <c r="A84" s="3"/>
    </row>
    <row r="85" spans="1:3" x14ac:dyDescent="0.3">
      <c r="A85" s="3"/>
    </row>
    <row r="86" spans="1:3" x14ac:dyDescent="0.3">
      <c r="A86" s="4" t="s">
        <v>73</v>
      </c>
      <c r="B86" s="55"/>
      <c r="C86" s="55"/>
    </row>
    <row r="87" spans="1:3" x14ac:dyDescent="0.3">
      <c r="A87" s="3"/>
    </row>
    <row r="88" spans="1:3" x14ac:dyDescent="0.3">
      <c r="A88" s="3"/>
    </row>
    <row r="89" spans="1:3" x14ac:dyDescent="0.3">
      <c r="A89" s="4" t="s">
        <v>74</v>
      </c>
      <c r="B89" s="55"/>
    </row>
    <row r="90" spans="1:3" x14ac:dyDescent="0.3">
      <c r="A90" s="4"/>
    </row>
    <row r="91" spans="1:3" x14ac:dyDescent="0.3">
      <c r="A91" s="4" t="s">
        <v>13</v>
      </c>
    </row>
    <row r="92" spans="1:3" x14ac:dyDescent="0.3">
      <c r="A92" s="4"/>
    </row>
    <row r="93" spans="1:3" x14ac:dyDescent="0.3">
      <c r="A93" s="4"/>
    </row>
    <row r="94" spans="1:3" x14ac:dyDescent="0.3">
      <c r="A94" s="4" t="s">
        <v>69</v>
      </c>
    </row>
  </sheetData>
  <mergeCells count="17">
    <mergeCell ref="F8:F9"/>
    <mergeCell ref="G8:H8"/>
    <mergeCell ref="A1:H1"/>
    <mergeCell ref="A3:H3"/>
    <mergeCell ref="A5:H5"/>
    <mergeCell ref="A6:H6"/>
    <mergeCell ref="A7:H7"/>
    <mergeCell ref="A8:A9"/>
    <mergeCell ref="B8:B9"/>
    <mergeCell ref="C8:C9"/>
    <mergeCell ref="D8:D9"/>
    <mergeCell ref="E8:E9"/>
    <mergeCell ref="A73:H73"/>
    <mergeCell ref="A67:H67"/>
    <mergeCell ref="A70:H70"/>
    <mergeCell ref="A71:H71"/>
    <mergeCell ref="B10:H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к договору</vt:lpstr>
      <vt:lpstr>2024 к договору</vt:lpstr>
      <vt:lpstr>'2023 к договору'!Область_печати</vt:lpstr>
      <vt:lpstr>'2024 к договору'!Область_печати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2023-03-14T04:49:37Z</cp:lastPrinted>
  <dcterms:created xsi:type="dcterms:W3CDTF">2021-01-27T10:48:44Z</dcterms:created>
  <dcterms:modified xsi:type="dcterms:W3CDTF">2023-08-31T09:48:40Z</dcterms:modified>
</cp:coreProperties>
</file>