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D0AC3B4F-FF95-46E9-8594-E3BDE4FB6E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2" i="1"/>
  <c r="F11" i="1"/>
  <c r="F13" i="1"/>
  <c r="F14" i="1"/>
  <c r="F15" i="1"/>
  <c r="F16" i="1"/>
  <c r="F17" i="1"/>
  <c r="F18" i="1"/>
  <c r="F19" i="1"/>
  <c r="F12" i="1"/>
  <c r="F20" i="1" l="1"/>
  <c r="F10" i="1" s="1"/>
  <c r="F62" i="1" s="1"/>
</calcChain>
</file>

<file path=xl/sharedStrings.xml><?xml version="1.0" encoding="utf-8"?>
<sst xmlns="http://schemas.openxmlformats.org/spreadsheetml/2006/main" count="115" uniqueCount="84">
  <si>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</si>
  <si>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</si>
  <si>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</si>
  <si>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</si>
  <si>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</si>
  <si>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</si>
  <si>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</si>
  <si>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</si>
  <si>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</si>
  <si>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</si>
  <si>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</si>
  <si>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</si>
  <si>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r>
      <t xml:space="preserve"> Руководитель организации _________________ Ф.И.О </t>
    </r>
    <r>
      <rPr>
        <i/>
        <sz val="12"/>
        <color theme="1"/>
        <rFont val="Times New Roman"/>
        <family val="1"/>
        <charset val="204"/>
      </rPr>
      <t>(при его наличии)</t>
    </r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</si>
  <si>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</si>
  <si>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</si>
  <si>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</si>
  <si>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</si>
  <si>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Менеджер Депаратмента управления проектами</t>
  </si>
  <si>
    <t>МП</t>
  </si>
  <si>
    <t>Приложение № 2 
к Договору о предоставлении государственного гранта 
от «___» ________ 20__ года №____</t>
  </si>
  <si>
    <t>Председатель Правления</t>
  </si>
  <si>
    <t>______________  А.К.Оспанова</t>
  </si>
  <si>
    <t>Заместитель Председателя Правления</t>
  </si>
  <si>
    <t>_______________ А.А.Ашкин</t>
  </si>
  <si>
    <t xml:space="preserve">_________         __А.А. Ахметжанова </t>
  </si>
  <si>
    <t>Административные расходы</t>
  </si>
  <si>
    <t>Координатор проекта</t>
  </si>
  <si>
    <t>месяц</t>
  </si>
  <si>
    <t>Бухгалтер проекта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</si>
  <si>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</si>
  <si>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</si>
  <si>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</si>
  <si>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Прямые расходы</t>
  </si>
  <si>
    <t>Услуги профильного  специалиста ОЦ СПИД</t>
  </si>
  <si>
    <t>шт</t>
  </si>
  <si>
    <t>Баннер с конструкцией</t>
  </si>
  <si>
    <t>Призы для участников</t>
  </si>
  <si>
    <t>услуга</t>
  </si>
  <si>
    <t xml:space="preserve">Грамоты </t>
  </si>
  <si>
    <t>Спортивные кубки</t>
  </si>
  <si>
    <t>комплект</t>
  </si>
  <si>
    <t>Вода 0,5</t>
  </si>
  <si>
    <t>Футболки с логотипом для волонтеров</t>
  </si>
  <si>
    <t>Разработка видеороликов</t>
  </si>
  <si>
    <t xml:space="preserve">    услуга</t>
  </si>
  <si>
    <t>Разработка аудиоподкастов</t>
  </si>
  <si>
    <t xml:space="preserve">Разработка инфографик </t>
  </si>
  <si>
    <t>Услуги по продвижению медиа продуктов в социальных сетях (СММ и таргет)</t>
  </si>
  <si>
    <t>Транспортные расходы для выездов в районы</t>
  </si>
  <si>
    <t>мес</t>
  </si>
  <si>
    <t>Приобретение раздаточных материалов, в том числе:</t>
  </si>
  <si>
    <t>Ручка</t>
  </si>
  <si>
    <t>Блокнот</t>
  </si>
  <si>
    <t>Папка</t>
  </si>
  <si>
    <t>Брендированные футболки</t>
  </si>
  <si>
    <t>Полиграфические услуги в том числе:</t>
  </si>
  <si>
    <t>Распечатка пакета раздаточных материалов для консультирования</t>
  </si>
  <si>
    <t>Распечатка сертификатов</t>
  </si>
  <si>
    <t>Представительские расходы, в том числе:</t>
  </si>
  <si>
    <t>кофе-брейк (50чел*2 500 тг)</t>
  </si>
  <si>
    <t>усл.</t>
  </si>
  <si>
    <t>Услуги менеджера проекта</t>
  </si>
  <si>
    <t>Услуги публикации в СМИ</t>
  </si>
  <si>
    <t>Услуги специалиста по связям с общественностью</t>
  </si>
  <si>
    <t>Канц.товары для офиса</t>
  </si>
  <si>
    <t>Разработка и тиражирование буклетов(2000экз*100 тенге)</t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</si>
  <si>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Проведение спортивного фестиваля, направленного на пропаганду здорового образа жизни среди молодежи и распространение информации о проекте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</si>
  <si>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Организовать проведение не менее 30 мероприятий (дней открытых дверей и информационно-разъяснительных встреч) в школах и колледжах с участием молодежных лидеров и профильных специалистов для проведения разъяснительной работы по профилактике ВИЧ/СПИД среди подростков и молодежи с охватом свыше 2 000 бенефициаров.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</si>
  <si>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Проведение широкомасштабных акции, приуроченных к 1 декабря, Международному дню борьбы со СПИД, с раздачей информационных листовок по профилактике ВИЧ-инфекции и СПИДа с охватом не менее 2 000 человек.</t>
    </r>
  </si>
  <si>
    <t>Разработка и тиражирование информационных листовок (2000 экз*60 тенге)</t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</si>
  <si>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>Создание  и распространение в регионе не менее 15 медиапродуктов (социальные ролики, подкасты, инфографика) по профилактике ВИЧ-инфекции и СПИДа</t>
    </r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</si>
  <si>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SMM продвижение инстаграмм аккаунта для широкого охвата молодежи, информированных по вопросам профилактики ВИЧ-инфекции и СПИДа (настройка таргетированной рекламы, оформление профиля, работа с директом и комментариями.</t>
    </r>
  </si>
  <si>
    <r>
      <rPr>
        <b/>
        <sz val="12"/>
        <color theme="1"/>
        <rFont val="Times New Roman"/>
        <family val="1"/>
        <charset val="204"/>
      </rPr>
      <t xml:space="preserve">Мероприятие 6. </t>
    </r>
    <r>
      <rPr>
        <sz val="12"/>
        <color theme="1"/>
        <rFont val="Times New Roman"/>
        <family val="1"/>
        <charset val="204"/>
      </rPr>
      <t>Организовать проведение в учебных заведениях области тестирования на выявление ВИЧ-инфекции, проводимого специалистами областного СПИД-Центра c охватом 2 000 подростков и молодежи</t>
    </r>
  </si>
  <si>
    <r>
      <rPr>
        <b/>
        <sz val="12"/>
        <color theme="1"/>
        <rFont val="Times New Roman"/>
        <family val="1"/>
        <charset val="204"/>
      </rPr>
      <t xml:space="preserve">Мероприятие 7. </t>
    </r>
    <r>
      <rPr>
        <sz val="12"/>
        <color theme="1"/>
        <rFont val="Times New Roman"/>
        <family val="1"/>
        <charset val="204"/>
      </rPr>
      <t>Организация и проведение не менее 2 тренингов для подготовки молодежных лидеров для распространения информации о профилактике, лечении ВИЧ-инфекции в целях снижения стигмы и дискриминации с охватом в каждом семинаре не менее 25 человек.</t>
    </r>
  </si>
  <si>
    <r>
      <rPr>
        <b/>
        <sz val="12"/>
        <color theme="1"/>
        <rFont val="Times New Roman"/>
        <family val="1"/>
        <charset val="204"/>
      </rPr>
      <t>Мероприятие 8.</t>
    </r>
    <r>
      <rPr>
        <sz val="12"/>
        <color theme="1"/>
        <rFont val="Times New Roman"/>
        <family val="1"/>
        <charset val="204"/>
      </rPr>
      <t xml:space="preserve"> Организовать работу, обеспечить проведение супервизии, повышение квалификации и методическую поддержку инструкторов проекта</t>
    </r>
  </si>
  <si>
    <r>
      <rPr>
        <b/>
        <sz val="12"/>
        <color theme="1"/>
        <rFont val="Times New Roman"/>
        <family val="1"/>
        <charset val="204"/>
      </rPr>
      <t xml:space="preserve">Мероприятие 9. </t>
    </r>
    <r>
      <rPr>
        <sz val="12"/>
        <color theme="1"/>
        <rFont val="Times New Roman"/>
        <family val="1"/>
        <charset val="204"/>
      </rPr>
      <t>Подготовка аналитической информации о реализации проекта (анализ проведенной работы по информированию молодежи о профилактике, лечении ВИЧ, анализ об охвате информационно-разъяснительной работой, в том числе на интернет ресурсах с количеством просмотров и заданнных вопросов).</t>
    </r>
  </si>
  <si>
    <r>
      <rPr>
        <b/>
        <sz val="12"/>
        <color theme="1"/>
        <rFont val="Times New Roman"/>
        <family val="1"/>
        <charset val="204"/>
      </rPr>
      <t>Мероприятие 10.</t>
    </r>
    <r>
      <rPr>
        <sz val="12"/>
        <color theme="1"/>
        <rFont val="Times New Roman"/>
        <family val="1"/>
        <charset val="204"/>
      </rPr>
      <t xml:space="preserve"> Информационная поддержка всех значимых этапов реализации проекта и публикация актуальной информации соответствующей тематике в социальных сетях, не менее 20 публикации. Публикации в не менее 2 электронных и печатных СМИ</t>
    </r>
  </si>
  <si>
    <t>Грантополучатель: Общественное объединение "Асер"</t>
  </si>
  <si>
    <t>Сумма гранта: 7 029 000 (Семь миллионов двадцать девять тысяч) тенге</t>
  </si>
  <si>
    <t xml:space="preserve">                                                         (согласно  заявке на предоставления государственного  грантов)</t>
  </si>
  <si>
    <t>Тема гранта: "Профилактика ВИЧ-инфекции и СПИДа среди молодежи и подростков"</t>
  </si>
  <si>
    <t>Заработная плата, в том числе:</t>
  </si>
  <si>
    <t>1 796 24</t>
  </si>
  <si>
    <t>Закуп экспресс тестов на ВИЧ четвертое поколение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</si>
</sst>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topLeftCell="A61" zoomScaleNormal="100" zoomScaleSheetLayoutView="50" workbookViewId="0">
      <selection activeCell="M15" sqref="M15"/>
    </sheetView>
  </sheetViews>
  <sheetFormatPr defaultRowHeight="14.4" x14ac:dyDescent="0.3"/>
  <cols>
    <col min="1" max="1" width="5.886718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1" spans="1:8" ht="53.25" customHeight="1" x14ac:dyDescent="0.3">
      <c r="A1" s="30" t="s">
        <v>19</v>
      </c>
      <c r="B1" s="30"/>
      <c r="C1" s="30"/>
      <c r="D1" s="30"/>
      <c r="E1" s="30"/>
      <c r="F1" s="30"/>
      <c r="G1" s="30"/>
      <c r="H1" s="30"/>
    </row>
    <row r="2" spans="1:8" ht="15.6" x14ac:dyDescent="0.3">
      <c r="A2" s="1"/>
    </row>
    <row r="3" spans="1:8" ht="15.6" x14ac:dyDescent="0.3">
      <c r="A3" s="31" t="s">
        <v>0</v>
      </c>
      <c r="B3" s="31"/>
      <c r="C3" s="31"/>
      <c r="D3" s="31"/>
      <c r="E3" s="31"/>
      <c r="F3" s="31"/>
      <c r="G3" s="31"/>
      <c r="H3" s="31"/>
    </row>
    <row r="4" spans="1:8" ht="15.6" x14ac:dyDescent="0.3">
      <c r="A4" s="2"/>
      <c r="B4" s="27" t="s">
        <v>79</v>
      </c>
      <c r="C4" s="28"/>
      <c r="D4" s="28"/>
      <c r="E4" s="28"/>
      <c r="F4" s="28"/>
      <c r="G4" s="28"/>
      <c r="H4" s="28"/>
    </row>
    <row r="5" spans="1:8" ht="15.6" x14ac:dyDescent="0.3">
      <c r="A5" s="32" t="s">
        <v>77</v>
      </c>
      <c r="B5" s="32"/>
      <c r="C5" s="32"/>
      <c r="D5" s="32"/>
      <c r="E5" s="32"/>
      <c r="F5" s="32"/>
      <c r="G5" s="32"/>
      <c r="H5" s="32"/>
    </row>
    <row r="6" spans="1:8" ht="15.6" x14ac:dyDescent="0.3">
      <c r="A6" s="32" t="s">
        <v>80</v>
      </c>
      <c r="B6" s="32"/>
      <c r="C6" s="32"/>
      <c r="D6" s="32"/>
      <c r="E6" s="32"/>
      <c r="F6" s="32"/>
      <c r="G6" s="32"/>
      <c r="H6" s="32"/>
    </row>
    <row r="7" spans="1:8" ht="15.6" x14ac:dyDescent="0.3">
      <c r="A7" s="32" t="s">
        <v>78</v>
      </c>
      <c r="B7" s="32"/>
      <c r="C7" s="32"/>
      <c r="D7" s="32"/>
      <c r="E7" s="32"/>
      <c r="F7" s="32"/>
      <c r="G7" s="32"/>
      <c r="H7" s="32"/>
    </row>
    <row r="8" spans="1:8" ht="31.5" customHeight="1" x14ac:dyDescent="0.3">
      <c r="A8" s="29" t="s">
        <v>1</v>
      </c>
      <c r="B8" s="29" t="s">
        <v>2</v>
      </c>
      <c r="C8" s="29" t="s">
        <v>3</v>
      </c>
      <c r="D8" s="29" t="s">
        <v>4</v>
      </c>
      <c r="E8" s="29" t="s">
        <v>5</v>
      </c>
      <c r="F8" s="29" t="s">
        <v>6</v>
      </c>
      <c r="G8" s="29" t="s">
        <v>7</v>
      </c>
      <c r="H8" s="29"/>
    </row>
    <row r="9" spans="1:8" ht="46.8" x14ac:dyDescent="0.3">
      <c r="A9" s="29"/>
      <c r="B9" s="29"/>
      <c r="C9" s="29"/>
      <c r="D9" s="29"/>
      <c r="E9" s="29"/>
      <c r="F9" s="29"/>
      <c r="G9" s="16" t="s">
        <v>16</v>
      </c>
      <c r="H9" s="16" t="s">
        <v>8</v>
      </c>
    </row>
    <row r="10" spans="1:8" ht="25.5" customHeight="1" x14ac:dyDescent="0.3">
      <c r="A10" s="20">
        <v>1</v>
      </c>
      <c r="B10" s="21" t="s">
        <v>25</v>
      </c>
      <c r="C10" s="20"/>
      <c r="D10" s="20"/>
      <c r="E10" s="20"/>
      <c r="F10" s="26">
        <f>F11+F16+F17+F18+F19+F20+F21</f>
        <v>1796024</v>
      </c>
      <c r="G10" s="22"/>
      <c r="H10" s="20" t="s">
        <v>82</v>
      </c>
    </row>
    <row r="11" spans="1:8" ht="17.399999999999999" x14ac:dyDescent="0.3">
      <c r="A11" s="13"/>
      <c r="B11" s="14" t="s">
        <v>81</v>
      </c>
      <c r="C11" s="13"/>
      <c r="D11" s="13"/>
      <c r="E11" s="13"/>
      <c r="F11" s="17">
        <f>F12+F13+F14+F15</f>
        <v>1541000</v>
      </c>
      <c r="G11" s="12"/>
      <c r="H11" s="17">
        <v>1541000</v>
      </c>
    </row>
    <row r="12" spans="1:8" ht="17.399999999999999" x14ac:dyDescent="0.3">
      <c r="A12" s="13"/>
      <c r="B12" s="14" t="s">
        <v>26</v>
      </c>
      <c r="C12" s="13"/>
      <c r="D12" s="13">
        <v>1</v>
      </c>
      <c r="E12" s="15">
        <v>105000</v>
      </c>
      <c r="F12" s="15">
        <f>E12*D12</f>
        <v>105000</v>
      </c>
      <c r="G12" s="12"/>
      <c r="H12" s="15">
        <v>105000</v>
      </c>
    </row>
    <row r="13" spans="1:8" ht="17.399999999999999" x14ac:dyDescent="0.3">
      <c r="A13" s="13"/>
      <c r="B13" s="14" t="s">
        <v>26</v>
      </c>
      <c r="C13" s="13" t="s">
        <v>27</v>
      </c>
      <c r="D13" s="13">
        <v>6</v>
      </c>
      <c r="E13" s="15">
        <v>150000</v>
      </c>
      <c r="F13" s="15">
        <f t="shared" ref="F13:F21" si="0">E13*D13</f>
        <v>900000</v>
      </c>
      <c r="G13" s="12"/>
      <c r="H13" s="15">
        <v>900000</v>
      </c>
    </row>
    <row r="14" spans="1:8" ht="17.399999999999999" x14ac:dyDescent="0.3">
      <c r="A14" s="13"/>
      <c r="B14" s="14" t="s">
        <v>28</v>
      </c>
      <c r="C14" s="13"/>
      <c r="D14" s="13">
        <v>1</v>
      </c>
      <c r="E14" s="15">
        <v>56000</v>
      </c>
      <c r="F14" s="15">
        <f t="shared" si="0"/>
        <v>56000</v>
      </c>
      <c r="G14" s="12"/>
      <c r="H14" s="15">
        <v>56000</v>
      </c>
    </row>
    <row r="15" spans="1:8" ht="17.399999999999999" x14ac:dyDescent="0.3">
      <c r="A15" s="13"/>
      <c r="B15" s="14" t="s">
        <v>28</v>
      </c>
      <c r="C15" s="13" t="s">
        <v>27</v>
      </c>
      <c r="D15" s="13">
        <v>6</v>
      </c>
      <c r="E15" s="15">
        <v>80000</v>
      </c>
      <c r="F15" s="15">
        <f t="shared" si="0"/>
        <v>480000</v>
      </c>
      <c r="G15" s="12"/>
      <c r="H15" s="15">
        <v>480000</v>
      </c>
    </row>
    <row r="16" spans="1:8" ht="31.2" x14ac:dyDescent="0.3">
      <c r="A16" s="13"/>
      <c r="B16" s="14" t="s">
        <v>29</v>
      </c>
      <c r="C16" s="13"/>
      <c r="D16" s="13">
        <v>1</v>
      </c>
      <c r="E16" s="15">
        <v>13460</v>
      </c>
      <c r="F16" s="15">
        <f t="shared" si="0"/>
        <v>13460</v>
      </c>
      <c r="G16" s="12"/>
      <c r="H16" s="17">
        <v>13460</v>
      </c>
    </row>
    <row r="17" spans="1:8" ht="31.2" x14ac:dyDescent="0.3">
      <c r="A17" s="13"/>
      <c r="B17" s="14" t="s">
        <v>29</v>
      </c>
      <c r="C17" s="13" t="s">
        <v>27</v>
      </c>
      <c r="D17" s="13">
        <v>6</v>
      </c>
      <c r="E17" s="15">
        <v>19228</v>
      </c>
      <c r="F17" s="15">
        <f t="shared" si="0"/>
        <v>115368</v>
      </c>
      <c r="G17" s="12"/>
      <c r="H17" s="17">
        <v>115368</v>
      </c>
    </row>
    <row r="18" spans="1:8" ht="31.2" x14ac:dyDescent="0.3">
      <c r="A18" s="13"/>
      <c r="B18" s="14" t="s">
        <v>30</v>
      </c>
      <c r="C18" s="13"/>
      <c r="D18" s="13">
        <v>1</v>
      </c>
      <c r="E18" s="15">
        <v>4830</v>
      </c>
      <c r="F18" s="15">
        <f t="shared" si="0"/>
        <v>4830</v>
      </c>
      <c r="G18" s="12"/>
      <c r="H18" s="17">
        <v>4830</v>
      </c>
    </row>
    <row r="19" spans="1:8" ht="31.2" x14ac:dyDescent="0.3">
      <c r="A19" s="13"/>
      <c r="B19" s="14" t="s">
        <v>30</v>
      </c>
      <c r="C19" s="13" t="s">
        <v>27</v>
      </c>
      <c r="D19" s="13">
        <v>6</v>
      </c>
      <c r="E19" s="15">
        <v>6900</v>
      </c>
      <c r="F19" s="15">
        <f t="shared" si="0"/>
        <v>41400</v>
      </c>
      <c r="G19" s="12"/>
      <c r="H19" s="17">
        <v>41400</v>
      </c>
    </row>
    <row r="20" spans="1:8" ht="17.399999999999999" x14ac:dyDescent="0.3">
      <c r="A20" s="13"/>
      <c r="B20" s="14" t="s">
        <v>31</v>
      </c>
      <c r="C20" s="13" t="s">
        <v>27</v>
      </c>
      <c r="D20" s="13">
        <v>1</v>
      </c>
      <c r="E20" s="15">
        <v>39966</v>
      </c>
      <c r="F20" s="15">
        <f t="shared" si="0"/>
        <v>39966</v>
      </c>
      <c r="G20" s="12"/>
      <c r="H20" s="17">
        <v>39966</v>
      </c>
    </row>
    <row r="21" spans="1:8" ht="17.399999999999999" x14ac:dyDescent="0.3">
      <c r="A21" s="13"/>
      <c r="B21" s="14" t="s">
        <v>64</v>
      </c>
      <c r="C21" s="13" t="s">
        <v>27</v>
      </c>
      <c r="D21" s="13">
        <v>1</v>
      </c>
      <c r="E21" s="15">
        <f>F21/D21</f>
        <v>40000</v>
      </c>
      <c r="F21" s="35">
        <v>40000</v>
      </c>
      <c r="G21" s="12"/>
      <c r="H21" s="17">
        <v>40000</v>
      </c>
    </row>
    <row r="22" spans="1:8" ht="17.399999999999999" x14ac:dyDescent="0.3">
      <c r="A22" s="20">
        <v>2</v>
      </c>
      <c r="B22" s="21" t="s">
        <v>32</v>
      </c>
      <c r="C22" s="20"/>
      <c r="D22" s="20"/>
      <c r="E22" s="20"/>
      <c r="F22" s="26">
        <f>F23+F27+F32+F36+F40+F42+F44+F55+F58</f>
        <v>5232976</v>
      </c>
      <c r="G22" s="22"/>
      <c r="H22" s="26">
        <v>5232976</v>
      </c>
    </row>
    <row r="23" spans="1:8" ht="171.6" x14ac:dyDescent="0.3">
      <c r="A23" s="13"/>
      <c r="B23" s="14" t="s">
        <v>67</v>
      </c>
      <c r="C23" s="13"/>
      <c r="D23" s="13"/>
      <c r="E23" s="13"/>
      <c r="F23" s="17">
        <v>940000</v>
      </c>
      <c r="G23" s="12"/>
      <c r="H23" s="17">
        <v>940000</v>
      </c>
    </row>
    <row r="24" spans="1:8" ht="31.2" x14ac:dyDescent="0.3">
      <c r="A24" s="13"/>
      <c r="B24" s="14" t="s">
        <v>33</v>
      </c>
      <c r="C24" s="13" t="s">
        <v>27</v>
      </c>
      <c r="D24" s="13">
        <v>7</v>
      </c>
      <c r="E24" s="15">
        <v>100000</v>
      </c>
      <c r="F24" s="15">
        <v>700000</v>
      </c>
      <c r="G24" s="12"/>
      <c r="H24" s="15">
        <v>700000</v>
      </c>
    </row>
    <row r="25" spans="1:8" ht="31.2" x14ac:dyDescent="0.3">
      <c r="A25" s="13"/>
      <c r="B25" s="14" t="s">
        <v>65</v>
      </c>
      <c r="C25" s="13" t="s">
        <v>34</v>
      </c>
      <c r="D25" s="15">
        <v>2000</v>
      </c>
      <c r="E25" s="13">
        <v>100</v>
      </c>
      <c r="F25" s="15">
        <v>200000</v>
      </c>
      <c r="G25" s="12"/>
      <c r="H25" s="15">
        <v>200000</v>
      </c>
    </row>
    <row r="26" spans="1:8" ht="17.399999999999999" x14ac:dyDescent="0.3">
      <c r="A26" s="13"/>
      <c r="B26" s="14" t="s">
        <v>35</v>
      </c>
      <c r="C26" s="13" t="s">
        <v>34</v>
      </c>
      <c r="D26" s="13">
        <v>1</v>
      </c>
      <c r="E26" s="15">
        <v>40000</v>
      </c>
      <c r="F26" s="15">
        <v>40000</v>
      </c>
      <c r="G26" s="12"/>
      <c r="H26" s="15">
        <v>40000</v>
      </c>
    </row>
    <row r="27" spans="1:8" ht="81" customHeight="1" x14ac:dyDescent="0.3">
      <c r="A27" s="13"/>
      <c r="B27" s="14" t="s">
        <v>66</v>
      </c>
      <c r="C27" s="13"/>
      <c r="D27" s="13"/>
      <c r="E27" s="13"/>
      <c r="F27" s="17">
        <v>515000</v>
      </c>
      <c r="G27" s="12"/>
      <c r="H27" s="17">
        <v>515000</v>
      </c>
    </row>
    <row r="28" spans="1:8" ht="17.399999999999999" x14ac:dyDescent="0.3">
      <c r="A28" s="13"/>
      <c r="B28" s="14" t="s">
        <v>36</v>
      </c>
      <c r="C28" s="13" t="s">
        <v>37</v>
      </c>
      <c r="D28" s="13">
        <v>1</v>
      </c>
      <c r="E28" s="15">
        <v>200000</v>
      </c>
      <c r="F28" s="15">
        <v>200000</v>
      </c>
      <c r="G28" s="12"/>
      <c r="H28" s="15">
        <v>200000</v>
      </c>
    </row>
    <row r="29" spans="1:8" ht="17.399999999999999" x14ac:dyDescent="0.3">
      <c r="A29" s="13"/>
      <c r="B29" s="14" t="s">
        <v>38</v>
      </c>
      <c r="C29" s="13" t="s">
        <v>34</v>
      </c>
      <c r="D29" s="13">
        <v>50</v>
      </c>
      <c r="E29" s="13">
        <v>100</v>
      </c>
      <c r="F29" s="15">
        <v>5000</v>
      </c>
      <c r="G29" s="12"/>
      <c r="H29" s="15">
        <v>5000</v>
      </c>
    </row>
    <row r="30" spans="1:8" ht="17.399999999999999" x14ac:dyDescent="0.3">
      <c r="A30" s="13"/>
      <c r="B30" s="14" t="s">
        <v>39</v>
      </c>
      <c r="C30" s="13" t="s">
        <v>40</v>
      </c>
      <c r="D30" s="13">
        <v>3</v>
      </c>
      <c r="E30" s="15">
        <v>70000</v>
      </c>
      <c r="F30" s="15">
        <v>210000</v>
      </c>
      <c r="G30" s="12"/>
      <c r="H30" s="15">
        <v>210000</v>
      </c>
    </row>
    <row r="31" spans="1:8" ht="17.399999999999999" x14ac:dyDescent="0.3">
      <c r="A31" s="13"/>
      <c r="B31" s="14" t="s">
        <v>41</v>
      </c>
      <c r="C31" s="13" t="s">
        <v>34</v>
      </c>
      <c r="D31" s="13">
        <v>500</v>
      </c>
      <c r="E31" s="13">
        <v>200</v>
      </c>
      <c r="F31" s="15">
        <v>100000</v>
      </c>
      <c r="G31" s="12"/>
      <c r="H31" s="15">
        <v>100000</v>
      </c>
    </row>
    <row r="32" spans="1:8" ht="124.8" x14ac:dyDescent="0.3">
      <c r="A32" s="13"/>
      <c r="B32" s="14" t="s">
        <v>68</v>
      </c>
      <c r="C32" s="13"/>
      <c r="D32" s="13"/>
      <c r="E32" s="13"/>
      <c r="F32" s="17">
        <v>220000</v>
      </c>
      <c r="G32" s="12"/>
      <c r="H32" s="17">
        <v>220000</v>
      </c>
    </row>
    <row r="33" spans="1:8" ht="46.8" x14ac:dyDescent="0.3">
      <c r="A33" s="13"/>
      <c r="B33" s="14" t="s">
        <v>69</v>
      </c>
      <c r="C33" s="13" t="s">
        <v>34</v>
      </c>
      <c r="D33" s="15">
        <v>2000</v>
      </c>
      <c r="E33" s="13">
        <v>60</v>
      </c>
      <c r="F33" s="15">
        <v>120000</v>
      </c>
      <c r="G33" s="12"/>
      <c r="H33" s="15">
        <v>120000</v>
      </c>
    </row>
    <row r="34" spans="1:8" ht="17.399999999999999" x14ac:dyDescent="0.3">
      <c r="A34" s="13"/>
      <c r="B34" s="14" t="s">
        <v>42</v>
      </c>
      <c r="C34" s="13" t="s">
        <v>34</v>
      </c>
      <c r="D34" s="13">
        <v>10</v>
      </c>
      <c r="E34" s="15">
        <v>5000</v>
      </c>
      <c r="F34" s="15">
        <v>50000</v>
      </c>
      <c r="G34" s="12"/>
      <c r="H34" s="15">
        <v>50000</v>
      </c>
    </row>
    <row r="35" spans="1:8" ht="17.399999999999999" x14ac:dyDescent="0.3">
      <c r="A35" s="13"/>
      <c r="B35" s="14" t="s">
        <v>35</v>
      </c>
      <c r="C35" s="13" t="s">
        <v>34</v>
      </c>
      <c r="D35" s="13">
        <v>1</v>
      </c>
      <c r="E35" s="15">
        <v>50000</v>
      </c>
      <c r="F35" s="15">
        <v>50000</v>
      </c>
      <c r="G35" s="12"/>
      <c r="H35" s="15">
        <v>50000</v>
      </c>
    </row>
    <row r="36" spans="1:8" ht="78.75" customHeight="1" x14ac:dyDescent="0.3">
      <c r="A36" s="13"/>
      <c r="B36" s="14" t="s">
        <v>70</v>
      </c>
      <c r="C36" s="13"/>
      <c r="D36" s="13"/>
      <c r="E36" s="13"/>
      <c r="F36" s="17">
        <v>650000</v>
      </c>
      <c r="G36" s="12"/>
      <c r="H36" s="17">
        <v>650000</v>
      </c>
    </row>
    <row r="37" spans="1:8" ht="17.399999999999999" x14ac:dyDescent="0.3">
      <c r="A37" s="13"/>
      <c r="B37" s="14" t="s">
        <v>43</v>
      </c>
      <c r="C37" s="13" t="s">
        <v>44</v>
      </c>
      <c r="D37" s="13">
        <v>3</v>
      </c>
      <c r="E37" s="15">
        <v>150000</v>
      </c>
      <c r="F37" s="15">
        <v>450000</v>
      </c>
      <c r="G37" s="12"/>
      <c r="H37" s="15">
        <v>450000</v>
      </c>
    </row>
    <row r="38" spans="1:8" ht="17.399999999999999" x14ac:dyDescent="0.3">
      <c r="A38" s="13"/>
      <c r="B38" s="14" t="s">
        <v>45</v>
      </c>
      <c r="C38" s="13" t="s">
        <v>37</v>
      </c>
      <c r="D38" s="13">
        <v>3</v>
      </c>
      <c r="E38" s="15">
        <v>50000</v>
      </c>
      <c r="F38" s="15">
        <v>150000</v>
      </c>
      <c r="G38" s="12"/>
      <c r="H38" s="15">
        <v>150000</v>
      </c>
    </row>
    <row r="39" spans="1:8" ht="20.25" customHeight="1" x14ac:dyDescent="0.3">
      <c r="A39" s="13"/>
      <c r="B39" s="14" t="s">
        <v>46</v>
      </c>
      <c r="C39" s="13" t="s">
        <v>37</v>
      </c>
      <c r="D39" s="13">
        <v>10</v>
      </c>
      <c r="E39" s="15">
        <v>5000</v>
      </c>
      <c r="F39" s="15">
        <v>50000</v>
      </c>
      <c r="G39" s="12"/>
      <c r="H39" s="15">
        <v>50000</v>
      </c>
    </row>
    <row r="40" spans="1:8" ht="111" customHeight="1" x14ac:dyDescent="0.3">
      <c r="A40" s="13"/>
      <c r="B40" s="14" t="s">
        <v>71</v>
      </c>
      <c r="C40" s="13"/>
      <c r="D40" s="13"/>
      <c r="E40" s="13"/>
      <c r="F40" s="17">
        <v>300000</v>
      </c>
      <c r="G40" s="12"/>
      <c r="H40" s="17">
        <v>300000</v>
      </c>
    </row>
    <row r="41" spans="1:8" ht="50.25" customHeight="1" x14ac:dyDescent="0.3">
      <c r="A41" s="13"/>
      <c r="B41" s="14" t="s">
        <v>47</v>
      </c>
      <c r="C41" s="13" t="s">
        <v>37</v>
      </c>
      <c r="D41" s="13">
        <v>6</v>
      </c>
      <c r="E41" s="15">
        <v>50000</v>
      </c>
      <c r="F41" s="15">
        <v>300000</v>
      </c>
      <c r="G41" s="12"/>
      <c r="H41" s="15">
        <v>300000</v>
      </c>
    </row>
    <row r="42" spans="1:8" ht="109.2" x14ac:dyDescent="0.3">
      <c r="A42" s="13"/>
      <c r="B42" s="14" t="s">
        <v>72</v>
      </c>
      <c r="C42" s="13"/>
      <c r="D42" s="13"/>
      <c r="E42" s="13"/>
      <c r="F42" s="17">
        <v>350000</v>
      </c>
      <c r="G42" s="12"/>
      <c r="H42" s="17">
        <v>350000</v>
      </c>
    </row>
    <row r="43" spans="1:8" ht="31.2" x14ac:dyDescent="0.3">
      <c r="A43" s="8"/>
      <c r="B43" s="8" t="s">
        <v>48</v>
      </c>
      <c r="C43" s="18" t="s">
        <v>49</v>
      </c>
      <c r="D43" s="18">
        <v>7</v>
      </c>
      <c r="E43" s="19">
        <v>50000</v>
      </c>
      <c r="F43" s="19">
        <v>350000</v>
      </c>
      <c r="G43" s="9"/>
      <c r="H43" s="19">
        <v>350000</v>
      </c>
    </row>
    <row r="44" spans="1:8" ht="124.8" x14ac:dyDescent="0.3">
      <c r="A44" s="8"/>
      <c r="B44" s="8" t="s">
        <v>73</v>
      </c>
      <c r="C44" s="13"/>
      <c r="D44" s="13"/>
      <c r="E44" s="15"/>
      <c r="F44" s="17">
        <v>492500</v>
      </c>
      <c r="G44" s="9"/>
      <c r="H44" s="17">
        <v>492500</v>
      </c>
    </row>
    <row r="45" spans="1:8" ht="31.2" x14ac:dyDescent="0.3">
      <c r="A45" s="8"/>
      <c r="B45" s="8" t="s">
        <v>50</v>
      </c>
      <c r="C45" s="13"/>
      <c r="D45" s="13"/>
      <c r="E45" s="15"/>
      <c r="F45" s="15"/>
      <c r="G45" s="9"/>
      <c r="H45" s="15"/>
    </row>
    <row r="46" spans="1:8" ht="15.6" x14ac:dyDescent="0.3">
      <c r="A46" s="8"/>
      <c r="B46" s="8" t="s">
        <v>51</v>
      </c>
      <c r="C46" s="13" t="s">
        <v>34</v>
      </c>
      <c r="D46" s="13">
        <v>50</v>
      </c>
      <c r="E46" s="15">
        <v>150</v>
      </c>
      <c r="F46" s="15">
        <v>7500</v>
      </c>
      <c r="G46" s="9"/>
      <c r="H46" s="15">
        <v>7500</v>
      </c>
    </row>
    <row r="47" spans="1:8" ht="15.6" x14ac:dyDescent="0.3">
      <c r="A47" s="8"/>
      <c r="B47" s="8" t="s">
        <v>52</v>
      </c>
      <c r="C47" s="13" t="s">
        <v>34</v>
      </c>
      <c r="D47" s="13">
        <v>50</v>
      </c>
      <c r="E47" s="15">
        <v>700</v>
      </c>
      <c r="F47" s="15">
        <v>35000</v>
      </c>
      <c r="G47" s="9"/>
      <c r="H47" s="15">
        <v>35000</v>
      </c>
    </row>
    <row r="48" spans="1:8" ht="15.6" x14ac:dyDescent="0.3">
      <c r="A48" s="8"/>
      <c r="B48" s="8" t="s">
        <v>53</v>
      </c>
      <c r="C48" s="13" t="s">
        <v>34</v>
      </c>
      <c r="D48" s="13">
        <v>50</v>
      </c>
      <c r="E48" s="15">
        <v>400</v>
      </c>
      <c r="F48" s="15">
        <v>20000</v>
      </c>
      <c r="G48" s="9"/>
      <c r="H48" s="15">
        <v>20000</v>
      </c>
    </row>
    <row r="49" spans="1:8" ht="15.6" x14ac:dyDescent="0.3">
      <c r="A49" s="8"/>
      <c r="B49" s="8" t="s">
        <v>54</v>
      </c>
      <c r="C49" s="13" t="s">
        <v>34</v>
      </c>
      <c r="D49" s="13">
        <v>50</v>
      </c>
      <c r="E49" s="15">
        <v>5000</v>
      </c>
      <c r="F49" s="15">
        <v>250000</v>
      </c>
      <c r="G49" s="9"/>
      <c r="H49" s="15">
        <v>250000</v>
      </c>
    </row>
    <row r="50" spans="1:8" ht="15.6" x14ac:dyDescent="0.3">
      <c r="A50" s="8"/>
      <c r="B50" s="8" t="s">
        <v>55</v>
      </c>
      <c r="C50" s="13"/>
      <c r="D50" s="13"/>
      <c r="E50" s="15"/>
      <c r="F50" s="15"/>
      <c r="G50" s="9"/>
      <c r="H50" s="15"/>
    </row>
    <row r="51" spans="1:8" ht="31.2" x14ac:dyDescent="0.3">
      <c r="A51" s="8"/>
      <c r="B51" s="8" t="s">
        <v>56</v>
      </c>
      <c r="C51" s="13" t="s">
        <v>34</v>
      </c>
      <c r="D51" s="13">
        <v>50</v>
      </c>
      <c r="E51" s="15">
        <v>1000</v>
      </c>
      <c r="F51" s="15">
        <v>50000</v>
      </c>
      <c r="G51" s="9"/>
      <c r="H51" s="15">
        <v>50000</v>
      </c>
    </row>
    <row r="52" spans="1:8" ht="15.6" x14ac:dyDescent="0.3">
      <c r="A52" s="8"/>
      <c r="B52" s="8" t="s">
        <v>57</v>
      </c>
      <c r="C52" s="13" t="s">
        <v>34</v>
      </c>
      <c r="D52" s="13">
        <v>50</v>
      </c>
      <c r="E52" s="15">
        <v>100</v>
      </c>
      <c r="F52" s="15">
        <v>5000</v>
      </c>
      <c r="G52" s="9"/>
      <c r="H52" s="15">
        <v>5000</v>
      </c>
    </row>
    <row r="53" spans="1:8" ht="31.2" x14ac:dyDescent="0.3">
      <c r="A53" s="8"/>
      <c r="B53" s="8" t="s">
        <v>58</v>
      </c>
      <c r="C53" s="13"/>
      <c r="D53" s="13"/>
      <c r="E53" s="15"/>
      <c r="F53" s="15"/>
      <c r="G53" s="9"/>
      <c r="H53" s="15"/>
    </row>
    <row r="54" spans="1:8" ht="15.6" x14ac:dyDescent="0.3">
      <c r="A54" s="8"/>
      <c r="B54" s="8" t="s">
        <v>59</v>
      </c>
      <c r="C54" s="13" t="s">
        <v>60</v>
      </c>
      <c r="D54" s="13">
        <v>1</v>
      </c>
      <c r="E54" s="15">
        <v>125000</v>
      </c>
      <c r="F54" s="15">
        <v>125000</v>
      </c>
      <c r="G54" s="9"/>
      <c r="H54" s="15">
        <v>125000</v>
      </c>
    </row>
    <row r="55" spans="1:8" ht="78" x14ac:dyDescent="0.3">
      <c r="A55" s="8"/>
      <c r="B55" s="8" t="s">
        <v>74</v>
      </c>
      <c r="C55" s="13"/>
      <c r="D55" s="13"/>
      <c r="E55" s="15"/>
      <c r="F55" s="17">
        <v>700000</v>
      </c>
      <c r="G55" s="9"/>
      <c r="H55" s="17">
        <v>700000</v>
      </c>
    </row>
    <row r="56" spans="1:8" ht="15.6" x14ac:dyDescent="0.3">
      <c r="A56" s="8"/>
      <c r="B56" s="8" t="s">
        <v>61</v>
      </c>
      <c r="C56" s="13" t="s">
        <v>49</v>
      </c>
      <c r="D56" s="13">
        <v>7</v>
      </c>
      <c r="E56" s="15">
        <v>100000</v>
      </c>
      <c r="F56" s="15">
        <v>700000</v>
      </c>
      <c r="G56" s="9"/>
      <c r="H56" s="15">
        <v>700000</v>
      </c>
    </row>
    <row r="57" spans="1:8" ht="156" x14ac:dyDescent="0.3">
      <c r="A57" s="8"/>
      <c r="B57" s="8" t="s">
        <v>75</v>
      </c>
      <c r="C57" s="13"/>
      <c r="D57" s="13"/>
      <c r="E57" s="15"/>
      <c r="F57" s="17">
        <v>0</v>
      </c>
      <c r="G57" s="9"/>
      <c r="H57" s="17">
        <v>0</v>
      </c>
    </row>
    <row r="58" spans="1:8" ht="124.8" x14ac:dyDescent="0.3">
      <c r="A58" s="8"/>
      <c r="B58" s="8" t="s">
        <v>76</v>
      </c>
      <c r="C58" s="13"/>
      <c r="D58" s="13"/>
      <c r="E58" s="15"/>
      <c r="F58" s="17">
        <v>1065476</v>
      </c>
      <c r="G58" s="9"/>
      <c r="H58" s="17">
        <v>1065476</v>
      </c>
    </row>
    <row r="59" spans="1:8" ht="15.6" x14ac:dyDescent="0.3">
      <c r="A59" s="8"/>
      <c r="B59" s="8" t="s">
        <v>62</v>
      </c>
      <c r="C59" s="13" t="s">
        <v>37</v>
      </c>
      <c r="D59" s="13">
        <v>1</v>
      </c>
      <c r="E59" s="15">
        <v>102476</v>
      </c>
      <c r="F59" s="15">
        <v>102476</v>
      </c>
      <c r="G59" s="9"/>
      <c r="H59" s="15">
        <v>102476</v>
      </c>
    </row>
    <row r="60" spans="1:8" ht="31.2" x14ac:dyDescent="0.3">
      <c r="A60" s="8"/>
      <c r="B60" s="8" t="s">
        <v>63</v>
      </c>
      <c r="C60" s="13" t="s">
        <v>49</v>
      </c>
      <c r="D60" s="13">
        <v>7</v>
      </c>
      <c r="E60" s="15">
        <v>60000</v>
      </c>
      <c r="F60" s="15">
        <v>420000</v>
      </c>
      <c r="G60" s="9"/>
      <c r="H60" s="15">
        <v>420000</v>
      </c>
    </row>
    <row r="61" spans="1:8" ht="31.2" x14ac:dyDescent="0.3">
      <c r="A61" s="8"/>
      <c r="B61" s="8" t="s">
        <v>83</v>
      </c>
      <c r="C61" s="13" t="s">
        <v>34</v>
      </c>
      <c r="D61" s="13">
        <v>362</v>
      </c>
      <c r="E61" s="15">
        <v>1500</v>
      </c>
      <c r="F61" s="15">
        <v>543000</v>
      </c>
      <c r="G61" s="9"/>
      <c r="H61" s="15">
        <v>543000</v>
      </c>
    </row>
    <row r="62" spans="1:8" ht="15.6" x14ac:dyDescent="0.3">
      <c r="A62" s="23"/>
      <c r="B62" s="24" t="s">
        <v>9</v>
      </c>
      <c r="C62" s="20"/>
      <c r="D62" s="20"/>
      <c r="E62" s="26"/>
      <c r="F62" s="26">
        <f>F10+F22</f>
        <v>7029000</v>
      </c>
      <c r="G62" s="25"/>
      <c r="H62" s="26">
        <v>7029000</v>
      </c>
    </row>
    <row r="63" spans="1:8" ht="15.6" x14ac:dyDescent="0.3">
      <c r="A63" s="33" t="s">
        <v>10</v>
      </c>
      <c r="B63" s="33"/>
      <c r="C63" s="33"/>
      <c r="D63" s="33"/>
      <c r="E63" s="33"/>
      <c r="F63" s="33"/>
      <c r="G63" s="33"/>
      <c r="H63" s="33"/>
    </row>
    <row r="64" spans="1:8" ht="15.6" x14ac:dyDescent="0.3">
      <c r="A64" s="32" t="s">
        <v>11</v>
      </c>
      <c r="B64" s="32"/>
      <c r="C64" s="32"/>
      <c r="D64" s="32"/>
      <c r="E64" s="32"/>
      <c r="F64" s="32"/>
      <c r="G64" s="32"/>
      <c r="H64" s="32"/>
    </row>
    <row r="65" spans="1:8" ht="15.6" x14ac:dyDescent="0.3">
      <c r="A65" s="6"/>
    </row>
    <row r="66" spans="1:8" ht="15.6" x14ac:dyDescent="0.3">
      <c r="A66" s="34" t="s">
        <v>12</v>
      </c>
      <c r="B66" s="34"/>
      <c r="C66" s="34"/>
      <c r="D66" s="34"/>
      <c r="E66" s="34"/>
      <c r="F66" s="34"/>
      <c r="G66" s="34"/>
      <c r="H66" s="34"/>
    </row>
    <row r="67" spans="1:8" ht="15.6" x14ac:dyDescent="0.3">
      <c r="A67" s="11"/>
      <c r="B67" s="11" t="s">
        <v>18</v>
      </c>
      <c r="C67" s="11"/>
      <c r="D67" s="11"/>
      <c r="E67" s="11"/>
      <c r="F67" s="11"/>
      <c r="G67" s="11"/>
      <c r="H67" s="11"/>
    </row>
    <row r="68" spans="1:8" ht="21" customHeight="1" x14ac:dyDescent="0.3">
      <c r="A68" s="7" t="s">
        <v>13</v>
      </c>
    </row>
    <row r="69" spans="1:8" ht="15.6" x14ac:dyDescent="0.3">
      <c r="A69" s="32"/>
      <c r="B69" s="32"/>
      <c r="C69" s="32"/>
      <c r="D69" s="32"/>
      <c r="E69" s="32"/>
      <c r="F69" s="32"/>
      <c r="G69" s="32"/>
      <c r="H69" s="32"/>
    </row>
    <row r="70" spans="1:8" ht="15.6" x14ac:dyDescent="0.3">
      <c r="A70" s="32" t="s">
        <v>14</v>
      </c>
      <c r="B70" s="32"/>
      <c r="C70" s="32"/>
      <c r="D70" s="32"/>
      <c r="E70" s="32"/>
      <c r="F70" s="32"/>
      <c r="G70" s="32"/>
      <c r="H70" s="32"/>
    </row>
    <row r="71" spans="1:8" ht="15.6" x14ac:dyDescent="0.3">
      <c r="A71" s="6"/>
    </row>
    <row r="72" spans="1:8" ht="15.6" x14ac:dyDescent="0.3">
      <c r="A72" s="32" t="s">
        <v>15</v>
      </c>
      <c r="B72" s="32"/>
      <c r="C72" s="32"/>
      <c r="D72" s="32"/>
      <c r="E72" s="32"/>
      <c r="F72" s="32"/>
      <c r="G72" s="32"/>
      <c r="H72" s="32"/>
    </row>
    <row r="73" spans="1:8" ht="15.6" x14ac:dyDescent="0.3">
      <c r="A73" s="10"/>
      <c r="B73" s="10"/>
      <c r="C73" s="10"/>
      <c r="D73" s="10"/>
      <c r="E73" s="10"/>
      <c r="F73" s="10"/>
      <c r="G73" s="10"/>
      <c r="H73" s="10"/>
    </row>
    <row r="74" spans="1:8" ht="15.6" x14ac:dyDescent="0.3">
      <c r="A74" s="10" t="s">
        <v>20</v>
      </c>
      <c r="B74" s="10"/>
      <c r="C74" s="10"/>
      <c r="D74" s="10"/>
      <c r="E74" s="10"/>
      <c r="F74" s="10"/>
      <c r="G74" s="10"/>
      <c r="H74" s="10"/>
    </row>
    <row r="75" spans="1:8" ht="15.6" x14ac:dyDescent="0.3">
      <c r="A75" s="10"/>
      <c r="B75" s="10"/>
      <c r="C75" s="10"/>
      <c r="D75" s="10"/>
      <c r="E75" s="10"/>
      <c r="F75" s="10"/>
      <c r="G75" s="10"/>
      <c r="H75" s="10"/>
    </row>
    <row r="76" spans="1:8" ht="15.6" x14ac:dyDescent="0.3">
      <c r="A76" s="10" t="s">
        <v>21</v>
      </c>
      <c r="B76" s="10"/>
      <c r="C76" s="10"/>
      <c r="D76" s="10"/>
      <c r="E76" s="10"/>
      <c r="F76" s="10"/>
      <c r="G76" s="10"/>
      <c r="H76" s="10"/>
    </row>
    <row r="77" spans="1:8" ht="15.6" x14ac:dyDescent="0.3">
      <c r="A77" s="10"/>
      <c r="B77" s="10" t="s">
        <v>18</v>
      </c>
      <c r="C77" s="10"/>
      <c r="D77" s="10"/>
      <c r="E77" s="10"/>
      <c r="F77" s="10"/>
      <c r="G77" s="10"/>
      <c r="H77" s="10"/>
    </row>
    <row r="78" spans="1:8" ht="15.6" x14ac:dyDescent="0.3">
      <c r="A78" s="10" t="s">
        <v>22</v>
      </c>
      <c r="B78" s="10"/>
      <c r="C78" s="10"/>
      <c r="D78" s="10"/>
      <c r="E78" s="10"/>
      <c r="F78" s="10"/>
      <c r="G78" s="10"/>
      <c r="H78" s="10"/>
    </row>
    <row r="79" spans="1:8" ht="15.6" x14ac:dyDescent="0.3">
      <c r="A79" s="10" t="s">
        <v>23</v>
      </c>
      <c r="B79" s="10"/>
      <c r="C79" s="10"/>
      <c r="D79" s="10"/>
      <c r="E79" s="10"/>
      <c r="F79" s="10"/>
      <c r="G79" s="10"/>
      <c r="H79" s="10"/>
    </row>
    <row r="80" spans="1:8" ht="15.6" x14ac:dyDescent="0.3">
      <c r="A80" s="4"/>
    </row>
    <row r="81" spans="1:1" ht="15.6" x14ac:dyDescent="0.3">
      <c r="A81" s="5" t="s">
        <v>17</v>
      </c>
    </row>
    <row r="82" spans="1:1" ht="15.6" x14ac:dyDescent="0.3">
      <c r="A82" s="5"/>
    </row>
    <row r="83" spans="1:1" ht="15.6" x14ac:dyDescent="0.3">
      <c r="A83" s="5" t="s">
        <v>24</v>
      </c>
    </row>
    <row r="84" spans="1:1" x14ac:dyDescent="0.3">
      <c r="A84" s="3"/>
    </row>
  </sheetData>
  <mergeCells count="18">
    <mergeCell ref="A72:H72"/>
    <mergeCell ref="A63:H63"/>
    <mergeCell ref="A64:H64"/>
    <mergeCell ref="A66:H66"/>
    <mergeCell ref="A69:H69"/>
    <mergeCell ref="A70:H70"/>
    <mergeCell ref="A8:A9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G8:H8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2021-07-27T06:58:22Z</cp:lastPrinted>
  <dcterms:created xsi:type="dcterms:W3CDTF">2021-01-27T10:48:44Z</dcterms:created>
  <dcterms:modified xsi:type="dcterms:W3CDTF">2023-09-05T07:42:30Z</dcterms:modified>
</cp:coreProperties>
</file>