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Desktop\ДОГОВООРА 2023\Оркен\Договор 1 заявка на 6 млн 17-04-2023\"/>
    </mc:Choice>
  </mc:AlternateContent>
  <xr:revisionPtr revIDLastSave="0" documentId="13_ncr:1_{DCBCD869-2914-41A5-BB01-BDC383C32A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Лист1!$A$1:$H$76</definedName>
  </definedNames>
  <calcPr calcId="181029"/>
</workbook>
</file>

<file path=xl/calcChain.xml><?xml version="1.0" encoding="utf-8"?>
<calcChain xmlns="http://schemas.openxmlformats.org/spreadsheetml/2006/main">
  <c r="H48" i="1" l="1"/>
  <c r="H43" i="1"/>
  <c r="H36" i="1"/>
  <c r="H32" i="1"/>
  <c r="H15" i="1"/>
  <c r="H11" i="1"/>
</calcChain>
</file>

<file path=xl/sharedStrings.xml><?xml version="1.0" encoding="utf-8"?>
<sst xmlns="http://schemas.openxmlformats.org/spreadsheetml/2006/main" count="163" uniqueCount="130">
  <si>
    <t>Әлеуметтік жобаны іске асыруға арналған шығындар сметасы</t>
  </si>
  <si>
    <r>
      <rPr>
        <b/>
        <sz val="14"/>
        <color theme="1"/>
        <rFont val="Times New Roman"/>
        <charset val="204"/>
      </rPr>
      <t xml:space="preserve">Грант алушы:  </t>
    </r>
    <r>
      <rPr>
        <sz val="14"/>
        <color theme="1"/>
        <rFont val="Times New Roman"/>
        <charset val="204"/>
      </rPr>
      <t>ORKEN2018 жеке меншік мекемесі</t>
    </r>
  </si>
  <si>
    <r>
      <t>Мемлекеттік гранттың басым бағыты:</t>
    </r>
    <r>
      <rPr>
        <sz val="14"/>
        <color theme="1"/>
        <rFont val="Times New Roman"/>
        <charset val="204"/>
      </rPr>
      <t xml:space="preserve"> Мемлекеттік тілдің дамыту</t>
    </r>
  </si>
  <si>
    <r>
      <rPr>
        <b/>
        <sz val="14"/>
        <color theme="1"/>
        <rFont val="Times New Roman"/>
        <charset val="204"/>
      </rPr>
      <t xml:space="preserve">Грант тақырыбы: </t>
    </r>
    <r>
      <rPr>
        <sz val="14"/>
        <color theme="1"/>
        <rFont val="Times New Roman"/>
        <charset val="204"/>
      </rPr>
      <t>"Тіл – қазына" әлеуметтік жобасы</t>
    </r>
  </si>
  <si>
    <r>
      <rPr>
        <b/>
        <sz val="14"/>
        <color theme="1"/>
        <rFont val="Times New Roman"/>
        <charset val="204"/>
      </rPr>
      <t>Грант сомасы:</t>
    </r>
    <r>
      <rPr>
        <sz val="14"/>
        <color theme="1"/>
        <rFont val="Times New Roman"/>
        <charset val="204"/>
      </rPr>
      <t xml:space="preserve"> 6 954 000 (алты миллион тоғыз жүз елу төрт мың) теңге</t>
    </r>
  </si>
  <si>
    <t>№</t>
  </si>
  <si>
    <t>Шығыс бөліктері</t>
  </si>
  <si>
    <t>Өлшем бірлігі</t>
  </si>
  <si>
    <t>Саны</t>
  </si>
  <si>
    <t>Құны, теңгемен</t>
  </si>
  <si>
    <t>Барлығы, теңгемен</t>
  </si>
  <si>
    <t>Қаржыландыру көздері</t>
  </si>
  <si>
    <t>Өтініш беруші (өз салымы)</t>
  </si>
  <si>
    <t>Грант қаражаттары</t>
  </si>
  <si>
    <t>Азаматтық құқықтық шарттар негізінде тартылатын мамандар, оның ішінде:</t>
  </si>
  <si>
    <t>Жоба жетекшісінің қызметіне ақы төлеу (1 адам * 3 ай * 120 000,00 тг, салықтық және әлеуметтік төлемдерді қоса есептегенде)</t>
  </si>
  <si>
    <t>ай</t>
  </si>
  <si>
    <t>120 000</t>
  </si>
  <si>
    <t>360 000,00</t>
  </si>
  <si>
    <t>Жоба бухгалтерінің қызметіне ақы төлеу (1 адам * 3 ай * 70 000,00 тг, салықтық және әлеуметтік төлемдерді қоса есептегенде)</t>
  </si>
  <si>
    <t>70 000</t>
  </si>
  <si>
    <t>210 000,00</t>
  </si>
  <si>
    <t>Жоба аясында тартылатын мамандардың қызметіне ақы төлеу  (2 адам * 3 ай * 100 000,00 тг салықтық және әлеуметтік төлемдерді қоса есептегенде)</t>
  </si>
  <si>
    <t>200 000</t>
  </si>
  <si>
    <t>600 000,00</t>
  </si>
  <si>
    <t>Ұйымдастыру шаралары, оның ішінде:</t>
  </si>
  <si>
    <t>Банктік шығындар</t>
  </si>
  <si>
    <t>қызмет</t>
  </si>
  <si>
    <t>20 000</t>
  </si>
  <si>
    <t>20 000,00</t>
  </si>
  <si>
    <t>Жүргізушісімен қоса жеңіл көлікті жалға алу қызметі (бензин және т.б. шығындарды қоса алғанда, 2 ай * 50 000,00 тг.)</t>
  </si>
  <si>
    <t>50 000</t>
  </si>
  <si>
    <t>100 000,00</t>
  </si>
  <si>
    <t>200 орынды залды жалға алу қызметі (2 күнге, репетиция болатын күнді қоса есептегенде)</t>
  </si>
  <si>
    <t>250 000</t>
  </si>
  <si>
    <t>250 000,00</t>
  </si>
  <si>
    <t>LED-экранды жалға алу қызметі (өлшемі 4*3 м, 2 күнге, репетиция күнін қоса есептегенде)</t>
  </si>
  <si>
    <t>400 000</t>
  </si>
  <si>
    <t>400 000,00</t>
  </si>
  <si>
    <t>Кәсіби музыкалық аппаратураны жалға алу қызметі (2 күнге, репетиция күнін қоса есептегенде)</t>
  </si>
  <si>
    <t>230 000</t>
  </si>
  <si>
    <t>230 000,00</t>
  </si>
  <si>
    <t>Залды безендіру қызметі (жеткізу және рәсімдеу жұмыстарын қоса есептегенде, гүл шоқтары, баннер өлшемі 3*4, гель шарлары және т.б.)</t>
  </si>
  <si>
    <t>350 000</t>
  </si>
  <si>
    <t>350 000,00</t>
  </si>
  <si>
    <t>Имидждік топ қызметі (кем дегенде ұлттық киімдегі 3 қыз бала)</t>
  </si>
  <si>
    <t>60 000</t>
  </si>
  <si>
    <t>60 000,00</t>
  </si>
  <si>
    <t>Музыкалық нөмірлерді ұсыну қызметі (кемінде 3 жеке орындаушы, 1 музыкалық оркестр, 1 би ансамблі)</t>
  </si>
  <si>
    <t>Байқау Ережесі мен кезеңдер бойынша тапсырмаларды әзірлеу қызметі</t>
  </si>
  <si>
    <t>165 000</t>
  </si>
  <si>
    <t>165 000,00</t>
  </si>
  <si>
    <t>Байқаудың сценарийін әзірлеуші маманның қызмет ақысын төлеу</t>
  </si>
  <si>
    <t>100 000</t>
  </si>
  <si>
    <t>БАҚ-та (баспа) байқау Ережесі мен байқаудың өтетіндігі туралы хабарландыру жариялау</t>
  </si>
  <si>
    <t>80 000</t>
  </si>
  <si>
    <t>80 000,00</t>
  </si>
  <si>
    <t>Әділ қазылар алқасы мүшесінің қызмет ақысын төлеу</t>
  </si>
  <si>
    <t>65 000</t>
  </si>
  <si>
    <t>325 000,00</t>
  </si>
  <si>
    <t>2 жүргізушінің қызмет ақысын төлеу</t>
  </si>
  <si>
    <t>160 000,00</t>
  </si>
  <si>
    <t>Режиссердің қызмет ақысын төлеу</t>
  </si>
  <si>
    <t>150 000</t>
  </si>
  <si>
    <t>150 000,00</t>
  </si>
  <si>
    <t xml:space="preserve">Фото және бейне оператордың қызмет ақысын төлеу (Байқаудың барысын түсіру және қысқа бейне бейнероликтер әзірлеу)  </t>
  </si>
  <si>
    <t>130 000</t>
  </si>
  <si>
    <t>130 000,00</t>
  </si>
  <si>
    <t>Шараға қатысушылар мен қазылар алқасы үшін кофе-брейк ұйымдастыру (оның ішінде жеткізу және қызмет көрсетуді қоса есептегенде)</t>
  </si>
  <si>
    <t>240 000</t>
  </si>
  <si>
    <t>240 000,00</t>
  </si>
  <si>
    <t>Полиграфиялық өнімдер, оның ішінде:</t>
  </si>
  <si>
    <t xml:space="preserve">Байқау қатысушылар мен жүлдегерлеріне дипломдар мен алғыс хаттарды әзірлеу (дизайн, басып шығару, 20 дана*500,00 тг) </t>
  </si>
  <si>
    <t>10 000</t>
  </si>
  <si>
    <t>10 000,00</t>
  </si>
  <si>
    <t>Байқауға арнайы қонақтарды шақыру билеттерін әзірлеу (дизайн, басып шығару, 50 дана*800,00 тг)</t>
  </si>
  <si>
    <t>40 000</t>
  </si>
  <si>
    <t>40 000,00</t>
  </si>
  <si>
    <t>Ақшалай сыйлық қоры көрсетілген сертификаттарды әзірлеу  (дизайн, басып шығару, өлшемі 100*50 см, 10 дана*11 000,00 тг)</t>
  </si>
  <si>
    <t>110 000</t>
  </si>
  <si>
    <t>110 000,00</t>
  </si>
  <si>
    <t>Өзге де қызметтер:</t>
  </si>
  <si>
    <t>0,5 л. суды сатып алу</t>
  </si>
  <si>
    <t>тауар</t>
  </si>
  <si>
    <t>19 000,00</t>
  </si>
  <si>
    <t xml:space="preserve">Байқау жүлдегерлеріне арнайы гүл шоқтарын сатып алу </t>
  </si>
  <si>
    <t>12 000</t>
  </si>
  <si>
    <t>120 000,00</t>
  </si>
  <si>
    <t>Дипломдар мен алғыс хаттарға арналған А4 форматты рамканы сатып алу</t>
  </si>
  <si>
    <t xml:space="preserve">тауар </t>
  </si>
  <si>
    <t>1 500</t>
  </si>
  <si>
    <t>30 000,00</t>
  </si>
  <si>
    <t>А4 форматты офистік қағазды сатып алу</t>
  </si>
  <si>
    <t>3 200</t>
  </si>
  <si>
    <t>32 000,00</t>
  </si>
  <si>
    <t>Кеңсе тауарлары (қалам, маркер, қарындаш, өшіргіш, скрепка, 100 файл, скоросшиватель папка 10 дана, степлер, қайшы және т.б.)</t>
  </si>
  <si>
    <t>20 750</t>
  </si>
  <si>
    <t>Флэшка (Transcend, USB 2.5" HDD, StoreJet 25M3, 1000 Гб)</t>
  </si>
  <si>
    <t>37 250</t>
  </si>
  <si>
    <t>37 250,00</t>
  </si>
  <si>
    <t>Жүлде қоры</t>
  </si>
  <si>
    <t>І орын (салығын қоса алғанда)</t>
  </si>
  <si>
    <t>дана</t>
  </si>
  <si>
    <t>660 000</t>
  </si>
  <si>
    <t>660 000,00</t>
  </si>
  <si>
    <t>ІІ орын (салығын қоса алғанда)</t>
  </si>
  <si>
    <t>330 000</t>
  </si>
  <si>
    <t>660 000,00</t>
  </si>
  <si>
    <t>ІІІ орын (салығын қоса алғанда)</t>
  </si>
  <si>
    <t>165 000</t>
  </si>
  <si>
    <t>495 000,00</t>
  </si>
  <si>
    <t>Ынталандыру сыйлығы (салығын қоса алғанда)</t>
  </si>
  <si>
    <t>440 000,00</t>
  </si>
  <si>
    <t>БАРЛЫҒЫ</t>
  </si>
  <si>
    <r>
      <rPr>
        <sz val="12"/>
        <color rgb="FF000000"/>
        <rFont val="Times New Roman"/>
        <charset val="204"/>
      </rPr>
      <t xml:space="preserve">№ </t>
    </r>
    <r>
      <rPr>
        <sz val="12"/>
        <color theme="1"/>
        <rFont val="Times New Roman"/>
        <charset val="204"/>
      </rPr>
      <t xml:space="preserve">2 қосымшамен таныстым және келісемін: </t>
    </r>
  </si>
  <si>
    <t>Грант алушы:</t>
  </si>
  <si>
    <t xml:space="preserve"> "ORKEN2018" жеке меншік мекемесі</t>
  </si>
  <si>
    <t xml:space="preserve"> Директор _________________ Ж.Ж. Акимова </t>
  </si>
  <si>
    <t xml:space="preserve">                                                        М.О.</t>
  </si>
  <si>
    <t>Грант беруші:</t>
  </si>
  <si>
    <t xml:space="preserve">«Азаматтық бастамаларды қолдау орталығы» КЕАҚ </t>
  </si>
  <si>
    <t>Басқарма төрағасы</t>
  </si>
  <si>
    <t>______________  Оспанова А.К.</t>
  </si>
  <si>
    <t>Басқарма төрағасының орынбасары</t>
  </si>
  <si>
    <t>______________  Рахимжанов А.Б.</t>
  </si>
  <si>
    <t>Жобаларды басқару департаментінің директоры</t>
  </si>
  <si>
    <t>______________ Шамшадинова С.С.</t>
  </si>
  <si>
    <t>______________Байжиенова А.М.</t>
  </si>
  <si>
    <t>Жобаларды басқару департаментінің бас менеджері</t>
  </si>
  <si>
    <t xml:space="preserve"> 2023 жылғы «      » сәуірдегі  
№___Грант беру жөніндегі келісімшарттың
№ 2 қосымшасы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</si>
</sst>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\.##0.00_-;\-* #\.##0.00_-;_-* &quot;-&quot;??_-;_-@_-"/>
  </numFmts>
  <fonts count="12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b/>
      <i/>
      <sz val="12"/>
      <color theme="1"/>
      <name val="Times New Roman"/>
      <charset val="204"/>
    </font>
    <font>
      <b/>
      <i/>
      <sz val="12"/>
      <color theme="1"/>
      <name val="Calibri"/>
      <charset val="204"/>
      <scheme val="minor"/>
    </font>
    <font>
      <b/>
      <i/>
      <sz val="12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4" fillId="3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1" applyFont="1" applyFill="1" applyBorder="1" applyAlignment="1">
      <alignment horizontal="center" vertical="top" wrapText="1"/>
    </xf>
    <xf numFmtId="164" fontId="1" fillId="0" borderId="1" xfId="1" applyFont="1" applyBorder="1" applyAlignment="1">
      <alignment horizontal="center" vertical="top" wrapText="1"/>
    </xf>
    <xf numFmtId="164" fontId="4" fillId="3" borderId="1" xfId="1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1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applyFont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0" fontId="0" fillId="3" borderId="0" xfId="0" applyFill="1"/>
    <xf numFmtId="0" fontId="1" fillId="3" borderId="2" xfId="0" applyFont="1" applyFill="1" applyBorder="1" applyAlignment="1">
      <alignment horizontal="center" vertical="top" wrapText="1"/>
    </xf>
    <xf numFmtId="164" fontId="4" fillId="3" borderId="2" xfId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view="pageBreakPreview" topLeftCell="A42" zoomScale="90" zoomScaleNormal="50" zoomScaleSheetLayoutView="90" workbookViewId="0">
      <selection activeCell="G49" sqref="G49"/>
    </sheetView>
  </sheetViews>
  <sheetFormatPr defaultColWidth="9" defaultRowHeight="15"/>
  <cols>
    <col min="1" max="1" width="5.85546875" style="1" customWidth="1"/>
    <col min="2" max="2" width="40.5703125" style="1" customWidth="1"/>
    <col min="3" max="3" width="17.42578125" style="1" customWidth="1"/>
    <col min="4" max="4" width="17.5703125" style="1" customWidth="1"/>
    <col min="5" max="5" width="18" style="1" customWidth="1"/>
    <col min="6" max="6" width="14.7109375" style="1" customWidth="1"/>
    <col min="7" max="7" width="17.28515625" style="1" customWidth="1"/>
    <col min="8" max="8" width="18.140625" style="1" customWidth="1"/>
    <col min="9" max="16384" width="9" style="1"/>
  </cols>
  <sheetData>
    <row r="1" spans="1:9" ht="53.25" customHeight="1">
      <c r="A1" s="45" t="s">
        <v>129</v>
      </c>
      <c r="B1" s="45"/>
      <c r="C1" s="45"/>
      <c r="D1" s="45"/>
      <c r="E1" s="45"/>
      <c r="F1" s="45"/>
      <c r="G1" s="45"/>
      <c r="H1" s="45"/>
    </row>
    <row r="2" spans="1:9" ht="15.75">
      <c r="A2" s="2"/>
    </row>
    <row r="3" spans="1:9" ht="27" customHeight="1">
      <c r="A3" s="46" t="s">
        <v>0</v>
      </c>
      <c r="B3" s="46"/>
      <c r="C3" s="46"/>
      <c r="D3" s="46"/>
      <c r="E3" s="46"/>
      <c r="F3" s="46"/>
      <c r="G3" s="46"/>
      <c r="H3" s="46"/>
    </row>
    <row r="4" spans="1:9" ht="15.75">
      <c r="A4" s="3"/>
    </row>
    <row r="5" spans="1:9" ht="24.95" customHeight="1">
      <c r="A5" s="47" t="s">
        <v>1</v>
      </c>
      <c r="B5" s="47"/>
      <c r="C5" s="47"/>
      <c r="D5" s="47"/>
      <c r="E5" s="47"/>
      <c r="F5" s="47"/>
      <c r="G5" s="47"/>
      <c r="H5" s="47"/>
    </row>
    <row r="6" spans="1:9" ht="24.95" customHeight="1">
      <c r="A6" s="47" t="s">
        <v>2</v>
      </c>
      <c r="B6" s="47"/>
      <c r="C6" s="47"/>
      <c r="D6" s="47"/>
      <c r="E6" s="47"/>
      <c r="F6" s="47"/>
      <c r="G6" s="47"/>
      <c r="H6" s="47"/>
    </row>
    <row r="7" spans="1:9" ht="27.95" customHeight="1">
      <c r="A7" s="47" t="s">
        <v>3</v>
      </c>
      <c r="B7" s="47"/>
      <c r="C7" s="47"/>
      <c r="D7" s="47"/>
      <c r="E7" s="47"/>
      <c r="F7" s="47"/>
      <c r="G7" s="47"/>
      <c r="H7" s="47"/>
    </row>
    <row r="8" spans="1:9" ht="29.1" customHeight="1">
      <c r="A8" s="47" t="s">
        <v>4</v>
      </c>
      <c r="B8" s="47"/>
      <c r="C8" s="47"/>
      <c r="D8" s="47"/>
      <c r="E8" s="47"/>
      <c r="F8" s="47"/>
      <c r="G8" s="47"/>
      <c r="H8" s="47"/>
    </row>
    <row r="9" spans="1:9" ht="31.5" customHeight="1">
      <c r="A9" s="48" t="s">
        <v>5</v>
      </c>
      <c r="B9" s="48" t="s">
        <v>6</v>
      </c>
      <c r="C9" s="48" t="s">
        <v>7</v>
      </c>
      <c r="D9" s="48" t="s">
        <v>8</v>
      </c>
      <c r="E9" s="48" t="s">
        <v>9</v>
      </c>
      <c r="F9" s="48" t="s">
        <v>10</v>
      </c>
      <c r="G9" s="48" t="s">
        <v>11</v>
      </c>
      <c r="H9" s="48"/>
    </row>
    <row r="10" spans="1:9" ht="56.25">
      <c r="A10" s="48"/>
      <c r="B10" s="48"/>
      <c r="C10" s="48"/>
      <c r="D10" s="48"/>
      <c r="E10" s="48"/>
      <c r="F10" s="48"/>
      <c r="G10" s="4" t="s">
        <v>12</v>
      </c>
      <c r="H10" s="4" t="s">
        <v>13</v>
      </c>
    </row>
    <row r="11" spans="1:9" ht="47.25">
      <c r="A11" s="5"/>
      <c r="B11" s="6" t="s">
        <v>14</v>
      </c>
      <c r="C11" s="7"/>
      <c r="D11" s="7"/>
      <c r="E11" s="7"/>
      <c r="F11" s="7"/>
      <c r="G11" s="7"/>
      <c r="H11" s="8">
        <f>H12+H13+H14</f>
        <v>1170000</v>
      </c>
    </row>
    <row r="12" spans="1:9" ht="63" customHeight="1">
      <c r="A12" s="9"/>
      <c r="B12" s="10" t="s">
        <v>15</v>
      </c>
      <c r="C12" s="11" t="s">
        <v>16</v>
      </c>
      <c r="D12" s="11">
        <v>3</v>
      </c>
      <c r="E12" s="11" t="s">
        <v>17</v>
      </c>
      <c r="F12" s="11" t="s">
        <v>18</v>
      </c>
      <c r="G12" s="11">
        <v>0</v>
      </c>
      <c r="H12" s="12">
        <v>360000</v>
      </c>
    </row>
    <row r="13" spans="1:9" ht="66.95" customHeight="1">
      <c r="A13" s="9"/>
      <c r="B13" s="9" t="s">
        <v>19</v>
      </c>
      <c r="C13" s="11" t="s">
        <v>16</v>
      </c>
      <c r="D13" s="11">
        <v>3</v>
      </c>
      <c r="E13" s="11" t="s">
        <v>20</v>
      </c>
      <c r="F13" s="11" t="s">
        <v>21</v>
      </c>
      <c r="G13" s="11">
        <v>0</v>
      </c>
      <c r="H13" s="13">
        <v>210000</v>
      </c>
    </row>
    <row r="14" spans="1:9" ht="78.75">
      <c r="A14" s="9"/>
      <c r="B14" s="9" t="s">
        <v>22</v>
      </c>
      <c r="C14" s="11" t="s">
        <v>16</v>
      </c>
      <c r="D14" s="11">
        <v>3</v>
      </c>
      <c r="E14" s="11" t="s">
        <v>23</v>
      </c>
      <c r="F14" s="11" t="s">
        <v>24</v>
      </c>
      <c r="G14" s="11">
        <v>0</v>
      </c>
      <c r="H14" s="13">
        <v>600000</v>
      </c>
    </row>
    <row r="15" spans="1:9" ht="39.950000000000003" customHeight="1">
      <c r="A15" s="5"/>
      <c r="B15" s="6" t="s">
        <v>25</v>
      </c>
      <c r="C15" s="7"/>
      <c r="D15" s="7"/>
      <c r="E15" s="7"/>
      <c r="F15" s="7"/>
      <c r="G15" s="7"/>
      <c r="H15" s="14">
        <f>H16+H17+H18+H19+H20+H21+H22+H23+H24+H25+H26+H27+H28+H29+H30+H31</f>
        <v>3110000</v>
      </c>
    </row>
    <row r="16" spans="1:9" ht="23.1" customHeight="1">
      <c r="A16" s="9"/>
      <c r="B16" s="15" t="s">
        <v>26</v>
      </c>
      <c r="C16" s="11" t="s">
        <v>27</v>
      </c>
      <c r="D16" s="11">
        <v>1</v>
      </c>
      <c r="E16" s="11" t="s">
        <v>28</v>
      </c>
      <c r="F16" s="11" t="s">
        <v>29</v>
      </c>
      <c r="G16" s="11">
        <v>0</v>
      </c>
      <c r="H16" s="13">
        <v>20000</v>
      </c>
      <c r="I16" s="41"/>
    </row>
    <row r="17" spans="1:9" ht="63">
      <c r="A17" s="9"/>
      <c r="B17" s="16" t="s">
        <v>30</v>
      </c>
      <c r="C17" s="17" t="s">
        <v>27</v>
      </c>
      <c r="D17" s="17">
        <v>1</v>
      </c>
      <c r="E17" s="17" t="s">
        <v>31</v>
      </c>
      <c r="F17" s="17" t="s">
        <v>32</v>
      </c>
      <c r="G17" s="17">
        <v>0</v>
      </c>
      <c r="H17" s="18">
        <v>100000</v>
      </c>
      <c r="I17" s="41"/>
    </row>
    <row r="18" spans="1:9" ht="47.25">
      <c r="A18" s="9"/>
      <c r="B18" s="9" t="s">
        <v>33</v>
      </c>
      <c r="C18" s="11" t="s">
        <v>27</v>
      </c>
      <c r="D18" s="11">
        <v>1</v>
      </c>
      <c r="E18" s="11" t="s">
        <v>34</v>
      </c>
      <c r="F18" s="11" t="s">
        <v>35</v>
      </c>
      <c r="G18" s="11">
        <v>0</v>
      </c>
      <c r="H18" s="13">
        <v>250000</v>
      </c>
      <c r="I18" s="42"/>
    </row>
    <row r="19" spans="1:9" ht="47.25">
      <c r="A19" s="9"/>
      <c r="B19" s="9" t="s">
        <v>36</v>
      </c>
      <c r="C19" s="11" t="s">
        <v>27</v>
      </c>
      <c r="D19" s="11">
        <v>1</v>
      </c>
      <c r="E19" s="11" t="s">
        <v>37</v>
      </c>
      <c r="F19" s="11" t="s">
        <v>38</v>
      </c>
      <c r="G19" s="11">
        <v>0</v>
      </c>
      <c r="H19" s="13">
        <v>400000</v>
      </c>
      <c r="I19" s="42"/>
    </row>
    <row r="20" spans="1:9" ht="47.25">
      <c r="A20" s="9"/>
      <c r="B20" s="10" t="s">
        <v>39</v>
      </c>
      <c r="C20" s="11" t="s">
        <v>27</v>
      </c>
      <c r="D20" s="11">
        <v>1</v>
      </c>
      <c r="E20" s="11" t="s">
        <v>40</v>
      </c>
      <c r="F20" s="11" t="s">
        <v>41</v>
      </c>
      <c r="G20" s="11">
        <v>0</v>
      </c>
      <c r="H20" s="13">
        <v>230000</v>
      </c>
      <c r="I20" s="42"/>
    </row>
    <row r="21" spans="1:9" ht="63">
      <c r="A21" s="10"/>
      <c r="B21" s="10" t="s">
        <v>42</v>
      </c>
      <c r="C21" s="11" t="s">
        <v>27</v>
      </c>
      <c r="D21" s="11">
        <v>1</v>
      </c>
      <c r="E21" s="11" t="s">
        <v>43</v>
      </c>
      <c r="F21" s="11" t="s">
        <v>44</v>
      </c>
      <c r="G21" s="11">
        <v>0</v>
      </c>
      <c r="H21" s="13">
        <v>350000</v>
      </c>
      <c r="I21"/>
    </row>
    <row r="22" spans="1:9" ht="33.950000000000003" customHeight="1">
      <c r="A22" s="10"/>
      <c r="B22" s="10" t="s">
        <v>45</v>
      </c>
      <c r="C22" s="11" t="s">
        <v>27</v>
      </c>
      <c r="D22" s="11">
        <v>1</v>
      </c>
      <c r="E22" s="11" t="s">
        <v>46</v>
      </c>
      <c r="F22" s="11" t="s">
        <v>47</v>
      </c>
      <c r="G22" s="11">
        <v>0</v>
      </c>
      <c r="H22" s="13">
        <v>60000</v>
      </c>
      <c r="I22"/>
    </row>
    <row r="23" spans="1:9" ht="47.25">
      <c r="A23" s="9"/>
      <c r="B23" s="10" t="s">
        <v>48</v>
      </c>
      <c r="C23" s="11" t="s">
        <v>27</v>
      </c>
      <c r="D23" s="11">
        <v>1</v>
      </c>
      <c r="E23" s="11" t="s">
        <v>43</v>
      </c>
      <c r="F23" s="11" t="s">
        <v>44</v>
      </c>
      <c r="G23" s="11">
        <v>0</v>
      </c>
      <c r="H23" s="13">
        <v>350000</v>
      </c>
      <c r="I23" s="43"/>
    </row>
    <row r="24" spans="1:9" ht="39.950000000000003" customHeight="1">
      <c r="A24" s="9"/>
      <c r="B24" s="10" t="s">
        <v>49</v>
      </c>
      <c r="C24" s="11" t="s">
        <v>27</v>
      </c>
      <c r="D24" s="11">
        <v>1</v>
      </c>
      <c r="E24" s="11" t="s">
        <v>50</v>
      </c>
      <c r="F24" s="11" t="s">
        <v>51</v>
      </c>
      <c r="G24" s="11">
        <v>0</v>
      </c>
      <c r="H24" s="13">
        <v>165000</v>
      </c>
      <c r="I24" s="43"/>
    </row>
    <row r="25" spans="1:9" ht="36.950000000000003" customHeight="1">
      <c r="A25" s="9"/>
      <c r="B25" s="10" t="s">
        <v>52</v>
      </c>
      <c r="C25" s="11" t="s">
        <v>27</v>
      </c>
      <c r="D25" s="11">
        <v>1</v>
      </c>
      <c r="E25" s="11" t="s">
        <v>53</v>
      </c>
      <c r="F25" s="11" t="s">
        <v>32</v>
      </c>
      <c r="G25" s="11">
        <v>0</v>
      </c>
      <c r="H25" s="13">
        <v>100000</v>
      </c>
      <c r="I25" s="43"/>
    </row>
    <row r="26" spans="1:9" ht="47.25">
      <c r="A26" s="9"/>
      <c r="B26" s="10" t="s">
        <v>54</v>
      </c>
      <c r="C26" s="11" t="s">
        <v>27</v>
      </c>
      <c r="D26" s="11">
        <v>1</v>
      </c>
      <c r="E26" s="11" t="s">
        <v>55</v>
      </c>
      <c r="F26" s="11" t="s">
        <v>56</v>
      </c>
      <c r="G26" s="11">
        <v>0</v>
      </c>
      <c r="H26" s="13">
        <v>80000</v>
      </c>
      <c r="I26" s="43"/>
    </row>
    <row r="27" spans="1:9" ht="33" customHeight="1">
      <c r="A27" s="9"/>
      <c r="B27" s="10" t="s">
        <v>57</v>
      </c>
      <c r="C27" s="11" t="s">
        <v>27</v>
      </c>
      <c r="D27" s="11">
        <v>5</v>
      </c>
      <c r="E27" s="11" t="s">
        <v>58</v>
      </c>
      <c r="F27" s="11" t="s">
        <v>59</v>
      </c>
      <c r="G27" s="11">
        <v>0</v>
      </c>
      <c r="H27" s="13">
        <v>325000</v>
      </c>
      <c r="I27" s="44"/>
    </row>
    <row r="28" spans="1:9" ht="20.100000000000001" customHeight="1">
      <c r="A28" s="9"/>
      <c r="B28" s="9" t="s">
        <v>60</v>
      </c>
      <c r="C28" s="11" t="s">
        <v>27</v>
      </c>
      <c r="D28" s="11">
        <v>2</v>
      </c>
      <c r="E28" s="11" t="s">
        <v>55</v>
      </c>
      <c r="F28" s="11" t="s">
        <v>61</v>
      </c>
      <c r="G28" s="11">
        <v>0</v>
      </c>
      <c r="H28" s="13">
        <v>160000</v>
      </c>
      <c r="I28" s="44"/>
    </row>
    <row r="29" spans="1:9" ht="21.95" customHeight="1">
      <c r="A29" s="9"/>
      <c r="B29" s="9" t="s">
        <v>62</v>
      </c>
      <c r="C29" s="11" t="s">
        <v>27</v>
      </c>
      <c r="D29" s="11">
        <v>1</v>
      </c>
      <c r="E29" s="11" t="s">
        <v>63</v>
      </c>
      <c r="F29" s="11" t="s">
        <v>64</v>
      </c>
      <c r="G29" s="11">
        <v>0</v>
      </c>
      <c r="H29" s="13">
        <v>150000</v>
      </c>
      <c r="I29" s="44"/>
    </row>
    <row r="30" spans="1:9" ht="48" customHeight="1">
      <c r="A30" s="9"/>
      <c r="B30" s="9" t="s">
        <v>65</v>
      </c>
      <c r="C30" s="11" t="s">
        <v>27</v>
      </c>
      <c r="D30" s="11">
        <v>1</v>
      </c>
      <c r="E30" s="11" t="s">
        <v>66</v>
      </c>
      <c r="F30" s="11" t="s">
        <v>67</v>
      </c>
      <c r="G30" s="11">
        <v>0</v>
      </c>
      <c r="H30" s="13">
        <v>130000</v>
      </c>
      <c r="I30"/>
    </row>
    <row r="31" spans="1:9" ht="63">
      <c r="A31" s="9"/>
      <c r="B31" s="10" t="s">
        <v>68</v>
      </c>
      <c r="C31" s="11" t="s">
        <v>27</v>
      </c>
      <c r="D31" s="11">
        <v>1</v>
      </c>
      <c r="E31" s="11" t="s">
        <v>69</v>
      </c>
      <c r="F31" s="11" t="s">
        <v>70</v>
      </c>
      <c r="G31" s="11">
        <v>0</v>
      </c>
      <c r="H31" s="13">
        <v>240000</v>
      </c>
      <c r="I31"/>
    </row>
    <row r="32" spans="1:9" ht="27.95" customHeight="1">
      <c r="A32" s="5"/>
      <c r="B32" s="19" t="s">
        <v>71</v>
      </c>
      <c r="C32" s="20"/>
      <c r="D32" s="20"/>
      <c r="E32" s="20"/>
      <c r="F32" s="20"/>
      <c r="G32" s="20"/>
      <c r="H32" s="8">
        <f>H33+H34+H35</f>
        <v>160000</v>
      </c>
      <c r="I32"/>
    </row>
    <row r="33" spans="1:9" ht="63">
      <c r="A33" s="9"/>
      <c r="B33" s="9" t="s">
        <v>72</v>
      </c>
      <c r="C33" s="11" t="s">
        <v>27</v>
      </c>
      <c r="D33" s="11">
        <v>1</v>
      </c>
      <c r="E33" s="11" t="s">
        <v>73</v>
      </c>
      <c r="F33" s="11" t="s">
        <v>74</v>
      </c>
      <c r="G33" s="11">
        <v>0</v>
      </c>
      <c r="H33" s="13">
        <v>10000</v>
      </c>
      <c r="I33" s="42"/>
    </row>
    <row r="34" spans="1:9" ht="47.25">
      <c r="A34" s="9"/>
      <c r="B34" s="9" t="s">
        <v>75</v>
      </c>
      <c r="C34" s="11" t="s">
        <v>27</v>
      </c>
      <c r="D34" s="11">
        <v>1</v>
      </c>
      <c r="E34" s="11" t="s">
        <v>76</v>
      </c>
      <c r="F34" s="11" t="s">
        <v>77</v>
      </c>
      <c r="G34" s="11">
        <v>0</v>
      </c>
      <c r="H34" s="13">
        <v>40000</v>
      </c>
      <c r="I34" s="42"/>
    </row>
    <row r="35" spans="1:9" ht="63">
      <c r="A35" s="9"/>
      <c r="B35" s="9" t="s">
        <v>78</v>
      </c>
      <c r="C35" s="11" t="s">
        <v>27</v>
      </c>
      <c r="D35" s="11">
        <v>1</v>
      </c>
      <c r="E35" s="11" t="s">
        <v>79</v>
      </c>
      <c r="F35" s="11" t="s">
        <v>80</v>
      </c>
      <c r="G35" s="11">
        <v>0</v>
      </c>
      <c r="H35" s="13">
        <v>110000</v>
      </c>
      <c r="I35" s="42"/>
    </row>
    <row r="36" spans="1:9" ht="24.95" customHeight="1">
      <c r="A36" s="9"/>
      <c r="B36" s="21" t="s">
        <v>81</v>
      </c>
      <c r="C36" s="11"/>
      <c r="D36" s="11"/>
      <c r="E36" s="11"/>
      <c r="F36" s="11"/>
      <c r="G36" s="11"/>
      <c r="H36" s="22">
        <f>H37+H38+H39+H40+H41+H42</f>
        <v>259000</v>
      </c>
      <c r="I36"/>
    </row>
    <row r="37" spans="1:9" ht="23.1" customHeight="1">
      <c r="A37" s="9"/>
      <c r="B37" s="9" t="s">
        <v>82</v>
      </c>
      <c r="C37" s="11" t="s">
        <v>83</v>
      </c>
      <c r="D37" s="11">
        <v>100</v>
      </c>
      <c r="E37" s="11">
        <v>190</v>
      </c>
      <c r="F37" s="11" t="s">
        <v>84</v>
      </c>
      <c r="G37" s="11">
        <v>0</v>
      </c>
      <c r="H37" s="13">
        <v>19000</v>
      </c>
      <c r="I37" s="42"/>
    </row>
    <row r="38" spans="1:9" ht="31.5">
      <c r="A38" s="9"/>
      <c r="B38" s="10" t="s">
        <v>85</v>
      </c>
      <c r="C38" s="11" t="s">
        <v>83</v>
      </c>
      <c r="D38" s="11">
        <v>10</v>
      </c>
      <c r="E38" s="11" t="s">
        <v>86</v>
      </c>
      <c r="F38" s="11" t="s">
        <v>87</v>
      </c>
      <c r="G38" s="11">
        <v>0</v>
      </c>
      <c r="H38" s="13">
        <v>120000</v>
      </c>
      <c r="I38" s="42"/>
    </row>
    <row r="39" spans="1:9" ht="47.25">
      <c r="A39" s="9"/>
      <c r="B39" s="10" t="s">
        <v>88</v>
      </c>
      <c r="C39" s="11" t="s">
        <v>89</v>
      </c>
      <c r="D39" s="11">
        <v>20</v>
      </c>
      <c r="E39" s="11" t="s">
        <v>90</v>
      </c>
      <c r="F39" s="11" t="s">
        <v>91</v>
      </c>
      <c r="G39" s="11">
        <v>0</v>
      </c>
      <c r="H39" s="13">
        <v>30000</v>
      </c>
      <c r="I39" s="42"/>
    </row>
    <row r="40" spans="1:9" ht="27" customHeight="1">
      <c r="A40" s="9"/>
      <c r="B40" s="9" t="s">
        <v>92</v>
      </c>
      <c r="C40" s="11" t="s">
        <v>83</v>
      </c>
      <c r="D40" s="11">
        <v>10</v>
      </c>
      <c r="E40" s="11" t="s">
        <v>93</v>
      </c>
      <c r="F40" s="11" t="s">
        <v>94</v>
      </c>
      <c r="G40" s="11">
        <v>0</v>
      </c>
      <c r="H40" s="13">
        <v>32000</v>
      </c>
      <c r="I40" s="44"/>
    </row>
    <row r="41" spans="1:9" ht="63">
      <c r="A41" s="9"/>
      <c r="B41" s="9" t="s">
        <v>95</v>
      </c>
      <c r="C41" s="11" t="s">
        <v>83</v>
      </c>
      <c r="D41" s="11">
        <v>1</v>
      </c>
      <c r="E41" s="11" t="s">
        <v>96</v>
      </c>
      <c r="F41" s="11" t="s">
        <v>96</v>
      </c>
      <c r="G41" s="11">
        <v>0</v>
      </c>
      <c r="H41" s="13">
        <v>20750</v>
      </c>
      <c r="I41" s="44"/>
    </row>
    <row r="42" spans="1:9" ht="31.5">
      <c r="A42" s="9"/>
      <c r="B42" s="9" t="s">
        <v>97</v>
      </c>
      <c r="C42" s="11" t="s">
        <v>83</v>
      </c>
      <c r="D42" s="11">
        <v>1</v>
      </c>
      <c r="E42" s="11" t="s">
        <v>98</v>
      </c>
      <c r="F42" s="11" t="s">
        <v>99</v>
      </c>
      <c r="G42" s="11">
        <v>0</v>
      </c>
      <c r="H42" s="13">
        <v>37250</v>
      </c>
      <c r="I42" s="44"/>
    </row>
    <row r="43" spans="1:9" ht="24.95" customHeight="1">
      <c r="A43" s="5"/>
      <c r="B43" s="23" t="s">
        <v>100</v>
      </c>
      <c r="C43" s="24"/>
      <c r="D43" s="25"/>
      <c r="E43" s="25"/>
      <c r="F43" s="25"/>
      <c r="G43" s="25"/>
      <c r="H43" s="26">
        <f>H44+H45+H46+H47</f>
        <v>2255000</v>
      </c>
      <c r="I43" s="42"/>
    </row>
    <row r="44" spans="1:9" ht="26.1" customHeight="1">
      <c r="A44" s="27"/>
      <c r="B44" s="28" t="s">
        <v>101</v>
      </c>
      <c r="C44" s="29" t="s">
        <v>102</v>
      </c>
      <c r="D44" s="29">
        <v>1</v>
      </c>
      <c r="E44" s="29" t="s">
        <v>103</v>
      </c>
      <c r="F44" s="29" t="s">
        <v>104</v>
      </c>
      <c r="G44" s="29">
        <v>0</v>
      </c>
      <c r="H44" s="30">
        <v>660000</v>
      </c>
      <c r="I44" s="44"/>
    </row>
    <row r="45" spans="1:9" ht="24" customHeight="1">
      <c r="A45" s="27"/>
      <c r="B45" s="28" t="s">
        <v>105</v>
      </c>
      <c r="C45" s="29" t="s">
        <v>102</v>
      </c>
      <c r="D45" s="29">
        <v>2</v>
      </c>
      <c r="E45" s="29" t="s">
        <v>106</v>
      </c>
      <c r="F45" s="29" t="s">
        <v>107</v>
      </c>
      <c r="G45" s="29">
        <v>0</v>
      </c>
      <c r="H45" s="30">
        <v>660000</v>
      </c>
      <c r="I45" s="44"/>
    </row>
    <row r="46" spans="1:9" ht="24" customHeight="1">
      <c r="A46" s="27"/>
      <c r="B46" s="28" t="s">
        <v>108</v>
      </c>
      <c r="C46" s="29" t="s">
        <v>102</v>
      </c>
      <c r="D46" s="29">
        <v>3</v>
      </c>
      <c r="E46" s="29" t="s">
        <v>109</v>
      </c>
      <c r="F46" s="29" t="s">
        <v>110</v>
      </c>
      <c r="G46" s="29">
        <v>0</v>
      </c>
      <c r="H46" s="30">
        <v>495000</v>
      </c>
      <c r="I46" s="44"/>
    </row>
    <row r="47" spans="1:9" ht="31.5">
      <c r="A47" s="31"/>
      <c r="B47" s="28" t="s">
        <v>111</v>
      </c>
      <c r="C47" s="29" t="s">
        <v>102</v>
      </c>
      <c r="D47" s="29">
        <v>4</v>
      </c>
      <c r="E47" s="29" t="s">
        <v>79</v>
      </c>
      <c r="F47" s="29" t="s">
        <v>112</v>
      </c>
      <c r="G47" s="29">
        <v>0</v>
      </c>
      <c r="H47" s="30">
        <v>440000</v>
      </c>
      <c r="I47" s="44"/>
    </row>
    <row r="48" spans="1:9" ht="21" customHeight="1">
      <c r="A48" s="32"/>
      <c r="B48" s="33" t="s">
        <v>113</v>
      </c>
      <c r="C48" s="34"/>
      <c r="D48" s="34"/>
      <c r="E48" s="34"/>
      <c r="F48" s="34"/>
      <c r="G48" s="34"/>
      <c r="H48" s="35">
        <f>H43+H32+H15+H11+H36</f>
        <v>6954000</v>
      </c>
      <c r="I48" s="44"/>
    </row>
    <row r="49" spans="1:9" ht="15.75">
      <c r="A49" s="16"/>
      <c r="B49" s="36"/>
      <c r="C49" s="37"/>
      <c r="D49" s="37"/>
      <c r="E49" s="37"/>
      <c r="F49" s="37"/>
      <c r="G49" s="37"/>
      <c r="H49" s="38"/>
      <c r="I49" s="44"/>
    </row>
    <row r="50" spans="1:9" ht="24" customHeight="1">
      <c r="A50" s="49" t="s">
        <v>114</v>
      </c>
      <c r="B50" s="49"/>
      <c r="C50" s="49"/>
      <c r="D50" s="49"/>
      <c r="E50" s="49"/>
      <c r="F50" s="49"/>
      <c r="G50" s="49"/>
      <c r="H50" s="49"/>
    </row>
    <row r="51" spans="1:9" ht="21" customHeight="1">
      <c r="A51" s="50" t="s">
        <v>115</v>
      </c>
      <c r="B51" s="50"/>
      <c r="C51" s="50"/>
      <c r="D51" s="50"/>
      <c r="E51" s="50"/>
      <c r="F51" s="50"/>
      <c r="G51" s="50"/>
      <c r="H51" s="50"/>
    </row>
    <row r="52" spans="1:9" ht="12.95" customHeight="1">
      <c r="A52" s="39"/>
      <c r="B52" s="39"/>
      <c r="C52" s="39"/>
      <c r="D52" s="39"/>
      <c r="E52" s="39"/>
      <c r="F52" s="39"/>
      <c r="G52" s="39"/>
      <c r="H52" s="39"/>
    </row>
    <row r="53" spans="1:9" ht="21" customHeight="1">
      <c r="A53" s="50" t="s">
        <v>116</v>
      </c>
      <c r="B53" s="50"/>
      <c r="C53" s="39"/>
      <c r="D53" s="39"/>
      <c r="E53" s="39"/>
      <c r="F53" s="39"/>
      <c r="G53" s="39"/>
      <c r="H53" s="39"/>
    </row>
    <row r="54" spans="1:9" ht="15.75">
      <c r="A54" s="39"/>
    </row>
    <row r="55" spans="1:9" ht="21.95" customHeight="1">
      <c r="A55" s="50" t="s">
        <v>117</v>
      </c>
      <c r="B55" s="50"/>
      <c r="C55" s="50"/>
      <c r="D55" s="50"/>
      <c r="E55" s="50"/>
      <c r="F55" s="50"/>
      <c r="G55" s="50"/>
      <c r="H55" s="50"/>
    </row>
    <row r="56" spans="1:9" ht="53.1" customHeight="1">
      <c r="A56" s="39" t="s">
        <v>118</v>
      </c>
    </row>
    <row r="57" spans="1:9" ht="20.100000000000001" customHeight="1">
      <c r="A57" s="50" t="s">
        <v>119</v>
      </c>
      <c r="B57" s="50"/>
      <c r="C57" s="50"/>
      <c r="D57" s="50"/>
      <c r="E57" s="50"/>
      <c r="F57" s="50"/>
      <c r="G57" s="50"/>
      <c r="H57" s="50"/>
    </row>
    <row r="58" spans="1:9" ht="15.75">
      <c r="A58" s="39"/>
    </row>
    <row r="59" spans="1:9" ht="15.75">
      <c r="A59" s="50" t="s">
        <v>120</v>
      </c>
      <c r="B59" s="50"/>
      <c r="C59" s="50"/>
      <c r="D59" s="50"/>
      <c r="E59" s="50"/>
      <c r="F59" s="50"/>
      <c r="G59" s="50"/>
      <c r="H59" s="50"/>
    </row>
    <row r="60" spans="1:9" ht="15.75">
      <c r="A60" s="40"/>
    </row>
    <row r="61" spans="1:9" ht="15.75">
      <c r="A61" s="50" t="s">
        <v>121</v>
      </c>
      <c r="B61" s="50"/>
      <c r="C61" s="50"/>
      <c r="D61" s="50"/>
    </row>
    <row r="62" spans="1:9" ht="15.75">
      <c r="A62" s="40"/>
    </row>
    <row r="63" spans="1:9" ht="15.75">
      <c r="A63" s="50" t="s">
        <v>122</v>
      </c>
      <c r="B63" s="50"/>
      <c r="C63" s="50"/>
    </row>
    <row r="64" spans="1:9" ht="15.75">
      <c r="A64" s="40"/>
      <c r="B64" s="40"/>
    </row>
    <row r="65" spans="1:3" ht="15.75">
      <c r="A65" s="50" t="s">
        <v>123</v>
      </c>
      <c r="B65" s="50"/>
    </row>
    <row r="66" spans="1:3" ht="15.75">
      <c r="A66" s="40"/>
      <c r="B66" s="40"/>
    </row>
    <row r="67" spans="1:3" ht="15.75">
      <c r="A67" s="50" t="s">
        <v>124</v>
      </c>
      <c r="B67" s="50"/>
    </row>
    <row r="68" spans="1:3" ht="15.75">
      <c r="A68" s="40"/>
      <c r="B68" s="40"/>
    </row>
    <row r="69" spans="1:3" ht="15.75">
      <c r="A69" s="50" t="s">
        <v>125</v>
      </c>
      <c r="B69" s="50"/>
      <c r="C69" s="50"/>
    </row>
    <row r="70" spans="1:3" ht="15.75">
      <c r="A70" s="40"/>
    </row>
    <row r="71" spans="1:3" ht="15.75">
      <c r="A71" s="50" t="s">
        <v>126</v>
      </c>
      <c r="B71" s="50"/>
    </row>
    <row r="72" spans="1:3" ht="15.75">
      <c r="A72" s="40"/>
    </row>
    <row r="73" spans="1:3" ht="15.75">
      <c r="A73" s="50" t="s">
        <v>128</v>
      </c>
      <c r="B73" s="50"/>
      <c r="C73" s="50"/>
    </row>
    <row r="74" spans="1:3" ht="15.75">
      <c r="A74" s="40"/>
    </row>
    <row r="75" spans="1:3" ht="15.75">
      <c r="A75" s="50" t="s">
        <v>127</v>
      </c>
      <c r="B75" s="50"/>
    </row>
  </sheetData>
  <mergeCells count="27">
    <mergeCell ref="A75:B75"/>
    <mergeCell ref="A9:A10"/>
    <mergeCell ref="B9:B10"/>
    <mergeCell ref="C9:C10"/>
    <mergeCell ref="D9:D10"/>
    <mergeCell ref="A65:B65"/>
    <mergeCell ref="A67:B67"/>
    <mergeCell ref="A69:C69"/>
    <mergeCell ref="A71:B71"/>
    <mergeCell ref="A73:C73"/>
    <mergeCell ref="A55:H55"/>
    <mergeCell ref="A57:H57"/>
    <mergeCell ref="A59:H59"/>
    <mergeCell ref="A61:D61"/>
    <mergeCell ref="A63:C63"/>
    <mergeCell ref="A8:H8"/>
    <mergeCell ref="G9:H9"/>
    <mergeCell ref="A50:H50"/>
    <mergeCell ref="A51:H51"/>
    <mergeCell ref="A53:B53"/>
    <mergeCell ref="E9:E10"/>
    <mergeCell ref="F9:F10"/>
    <mergeCell ref="A1:H1"/>
    <mergeCell ref="A3:H3"/>
    <mergeCell ref="A5:H5"/>
    <mergeCell ref="A6:H6"/>
    <mergeCell ref="A7:H7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2023-04-18T10:13:44Z</cp:lastPrinted>
  <dcterms:created xsi:type="dcterms:W3CDTF">2021-01-27T10:48:00Z</dcterms:created>
  <dcterms:modified xsi:type="dcterms:W3CDTF">2023-04-19T08:50:18Z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B061A3EBB7A24C63A642FC52651C562D</vt:lpwstr>
  </property>
  <property fmtid="{D5CDD505-2E9C-101B-9397-08002B2CF9AE}" pid="3" name="KSOProductBuildVer">
    <vt:lpwstr>1049-11.2.0.11516</vt:lpwstr>
  </property>
</Properties>
</file>