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Жыр жебе\"/>
    </mc:Choice>
  </mc:AlternateContent>
  <xr:revisionPtr revIDLastSave="0" documentId="13_ncr:1_{E782356F-FAFF-44F0-A5F1-222AFBCEC141}" xr6:coauthVersionLast="47" xr6:coauthVersionMax="47" xr10:uidLastSave="{00000000-0000-0000-0000-000000000000}"/>
  <bookViews>
    <workbookView xWindow="600" yWindow="0" windowWidth="17520" windowHeight="10800" xr2:uid="{00000000-000D-0000-FFFF-FFFF00000000}"/>
  </bookViews>
  <sheets>
    <sheet name="Лист1" sheetId="1" r:id="rId1"/>
  </sheets>
  <definedNames>
    <definedName name="_xlnm.Print_Area" localSheetId="0">Лист1!$A$1:$O$66</definedName>
  </definedName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1" l="1"/>
  <c r="F38" i="1"/>
  <c r="F36" i="1"/>
  <c r="H36" i="1" s="1"/>
  <c r="F35" i="1"/>
  <c r="H35" i="1" s="1"/>
  <c r="F34" i="1"/>
  <c r="F33" i="1"/>
  <c r="F32" i="1"/>
  <c r="F31" i="1"/>
  <c r="H31" i="1" s="1"/>
  <c r="F30" i="1"/>
  <c r="F29" i="1"/>
  <c r="F26" i="1"/>
  <c r="F25" i="1"/>
  <c r="F22" i="1"/>
  <c r="F17" i="1"/>
  <c r="F16" i="1"/>
  <c r="F15" i="1"/>
  <c r="F14" i="1"/>
  <c r="F13" i="1"/>
  <c r="F12" i="1"/>
  <c r="H38" i="1"/>
  <c r="H34" i="1"/>
  <c r="H33" i="1"/>
  <c r="H30" i="1"/>
  <c r="H29" i="1"/>
  <c r="H22" i="1" l="1"/>
  <c r="H21" i="1" s="1"/>
  <c r="H15" i="1" l="1"/>
  <c r="H16" i="1"/>
  <c r="H39" i="1"/>
  <c r="H37" i="1" s="1"/>
  <c r="H32" i="1"/>
  <c r="H28" i="1" s="1"/>
  <c r="H26" i="1"/>
  <c r="H25" i="1"/>
  <c r="H17" i="1"/>
  <c r="H14" i="1"/>
  <c r="H13" i="1"/>
  <c r="H12" i="1"/>
  <c r="H24" i="1" l="1"/>
  <c r="H11" i="1"/>
  <c r="H10" i="1" s="1"/>
  <c r="H40" i="1" l="1"/>
</calcChain>
</file>

<file path=xl/sharedStrings.xml><?xml version="1.0" encoding="utf-8"?>
<sst xmlns="http://schemas.openxmlformats.org/spreadsheetml/2006/main" count="74" uniqueCount="61">
  <si>
    <t>№</t>
  </si>
  <si>
    <t xml:space="preserve">                                                        М.П.</t>
  </si>
  <si>
    <t>«___»________ 20___жылғы №___ 
Грант беру жөніндегі Келісімшарттың  
№ 2 Қосымшасы</t>
  </si>
  <si>
    <t>Шығыс бөліктері</t>
  </si>
  <si>
    <t>Өлшем бірлігі</t>
  </si>
  <si>
    <t>Саны</t>
  </si>
  <si>
    <t>Құны, теңгемен</t>
  </si>
  <si>
    <t>Қаржыландыру көздері</t>
  </si>
  <si>
    <t>Грант қаражаттары</t>
  </si>
  <si>
    <t>Қорытынды:</t>
  </si>
  <si>
    <r>
      <t xml:space="preserve">№ </t>
    </r>
    <r>
      <rPr>
        <sz val="12"/>
        <color theme="1"/>
        <rFont val="Times New Roman"/>
        <family val="1"/>
        <charset val="204"/>
      </rPr>
      <t xml:space="preserve">2 Қосымшамен таныстым және келісемін: </t>
    </r>
  </si>
  <si>
    <t>Грант алушы:</t>
  </si>
  <si>
    <t>Грант беруші:</t>
  </si>
  <si>
    <t xml:space="preserve">«Азаматтық бастамаларды қолдау орталығы» КЕАҚ </t>
  </si>
  <si>
    <t>Әлеуметтік жобаны іске асыруға арналған шығындар сметасы</t>
  </si>
  <si>
    <t>Барлығы, теңгемен</t>
  </si>
  <si>
    <t>Өтініш беруші (өз салымы)</t>
  </si>
  <si>
    <t>Жобаларды басқару департаментінің менеджері</t>
  </si>
  <si>
    <t>Әкімшілік шығындар:</t>
  </si>
  <si>
    <t>Еңбекақы, оның ішінде:</t>
  </si>
  <si>
    <t xml:space="preserve">Әлеуметтік салық және әлеуметтік аударымдар </t>
  </si>
  <si>
    <t>Міндетті әлеуметтік медициналық сақтандыру</t>
  </si>
  <si>
    <t>Банк қызметтері</t>
  </si>
  <si>
    <t xml:space="preserve">Байланыс қызметтеріне ақы төлеу  шығыстары </t>
  </si>
  <si>
    <t xml:space="preserve">Шығыс материалдары, негізгі құралдарға қызмет көрсету және ұстау үшін қажетті тауарларды сатып алу және басқа да қорлар, оның ішінде: </t>
  </si>
  <si>
    <t>Материалдық-техникалық қамтамасыз ету:</t>
  </si>
  <si>
    <t>Тікелей шығыстар:</t>
  </si>
  <si>
    <t>Жоба басшысы</t>
  </si>
  <si>
    <t>СММ маман</t>
  </si>
  <si>
    <t>Есепші</t>
  </si>
  <si>
    <t>ай</t>
  </si>
  <si>
    <t>қызмет</t>
  </si>
  <si>
    <t>адам</t>
  </si>
  <si>
    <t>Видеограф</t>
  </si>
  <si>
    <t>Музыкальная аппаратура</t>
  </si>
  <si>
    <t>дана</t>
  </si>
  <si>
    <t xml:space="preserve">1 шара. Айтыс өнерінің көмекші оқу құралын дайындалып, халық шығармашылығы орталығына ұсынылады. </t>
  </si>
  <si>
    <t>Баспахана қызметтері</t>
  </si>
  <si>
    <t xml:space="preserve">Корректор </t>
  </si>
  <si>
    <t>2 шара. Айтыс өнерін халыққа жан-жақты насихатталуына ықпал ету мақсатында 1 аймақтық шара ұйымдастырылады.</t>
  </si>
  <si>
    <t>Декоратор</t>
  </si>
  <si>
    <t>Жүргізуші</t>
  </si>
  <si>
    <t>Қатысушылар</t>
  </si>
  <si>
    <t>Әділ-қазылар</t>
  </si>
  <si>
    <t>Биші тобы</t>
  </si>
  <si>
    <t>Жүлде қоры</t>
  </si>
  <si>
    <t>Мамандар командасымен жобаны ұйымдастыру қызметі, оның ішінде</t>
  </si>
  <si>
    <t>команда</t>
  </si>
  <si>
    <t>Декорация</t>
  </si>
  <si>
    <t>3 шара. Шеберлік сағатын ұйымдастырып, қатысушыларға сертификаттар табысталады.</t>
  </si>
  <si>
    <t>Кәсіби айтыскер ақындар</t>
  </si>
  <si>
    <t>Видеограф/мобилограф</t>
  </si>
  <si>
    <t>Төраға _________________ Мусаев Ф. А.</t>
  </si>
  <si>
    <t>Басқарма төрағасы</t>
  </si>
  <si>
    <t>Басқарма төрағасының орынбасары</t>
  </si>
  <si>
    <t>______________ Ахметжанова А.А.</t>
  </si>
  <si>
    <t>______________  Ашкин А.А.</t>
  </si>
  <si>
    <t>______________  Оспанова А.К.</t>
  </si>
  <si>
    <r>
      <t xml:space="preserve">Грант алушы: </t>
    </r>
    <r>
      <rPr>
        <sz val="12"/>
        <color theme="1"/>
        <rFont val="Times New Roman"/>
        <family val="1"/>
        <charset val="204"/>
      </rPr>
      <t>"Жыр-жебе" ақындар мектебі қоғамдық қоры</t>
    </r>
  </si>
  <si>
    <r>
      <t xml:space="preserve">Грант тақырыбы: </t>
    </r>
    <r>
      <rPr>
        <sz val="12"/>
        <color theme="1"/>
        <rFont val="Times New Roman"/>
        <family val="1"/>
        <charset val="204"/>
      </rPr>
      <t>"Жыр-жебе" ақындар мектебі</t>
    </r>
  </si>
  <si>
    <r>
      <t xml:space="preserve">Грант сомасы: </t>
    </r>
    <r>
      <rPr>
        <sz val="12"/>
        <color theme="1"/>
        <rFont val="Times New Roman"/>
        <family val="1"/>
        <charset val="204"/>
      </rPr>
      <t>10 350 000 (он миллион үш жүз елу мың) теңге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</si>
</sst>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₸_-;\-* #,##0.00\ _₸_-;_-* &quot;-&quot;??\ _₸_-;_-@_-"/>
    <numFmt numFmtId="165" formatCode="0.0"/>
    <numFmt numFmtId="166" formatCode="_-* #,##0\ _₽_-;\-* #,##0\ _₽_-;_-* &quot;-&quot;??\ _₽_-;_-@_-"/>
    <numFmt numFmtId="167" formatCode="_-* #,##0.0\ _₸_-;\-* #,##0.0\ _₸_-;_-* &quot;-&quot;?\ _₸_-;_-@_-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4F5F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81">
    <xf numFmtId="0" fontId="0" fillId="0" borderId="0" xfId="0"/>
    <xf numFmtId="0" fontId="1" fillId="0" borderId="0" xfId="0" applyFont="1" applyAlignment="1">
      <alignment horizontal="left" vertical="center" indent="15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10"/>
    </xf>
    <xf numFmtId="0" fontId="2" fillId="0" borderId="0" xfId="0" applyFont="1" applyAlignment="1">
      <alignment horizontal="left" vertical="center" wrapText="1" indent="10"/>
    </xf>
    <xf numFmtId="0" fontId="1" fillId="0" borderId="0" xfId="0" applyFont="1"/>
    <xf numFmtId="1" fontId="1" fillId="3" borderId="0" xfId="0" applyNumberFormat="1" applyFont="1" applyFill="1"/>
    <xf numFmtId="1" fontId="2" fillId="3" borderId="1" xfId="0" applyNumberFormat="1" applyFont="1" applyFill="1" applyBorder="1" applyAlignment="1">
      <alignment horizontal="left" vertical="center" wrapText="1"/>
    </xf>
    <xf numFmtId="1" fontId="1" fillId="3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left" vertical="center" wrapText="1"/>
    </xf>
    <xf numFmtId="1" fontId="2" fillId="3" borderId="0" xfId="0" applyNumberFormat="1" applyFont="1" applyFill="1" applyAlignment="1">
      <alignment horizontal="left"/>
    </xf>
    <xf numFmtId="1" fontId="1" fillId="3" borderId="1" xfId="0" applyNumberFormat="1" applyFont="1" applyFill="1" applyBorder="1"/>
    <xf numFmtId="0" fontId="7" fillId="0" borderId="0" xfId="0" applyFont="1"/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6" fontId="1" fillId="3" borderId="1" xfId="1" applyNumberFormat="1" applyFont="1" applyFill="1" applyBorder="1" applyAlignment="1">
      <alignment horizontal="center" vertical="center"/>
    </xf>
    <xf numFmtId="166" fontId="1" fillId="3" borderId="4" xfId="1" applyNumberFormat="1" applyFont="1" applyFill="1" applyBorder="1" applyAlignment="1">
      <alignment horizontal="center" vertical="center"/>
    </xf>
    <xf numFmtId="166" fontId="1" fillId="0" borderId="1" xfId="1" applyNumberFormat="1" applyFont="1" applyFill="1" applyBorder="1" applyAlignment="1">
      <alignment horizontal="center" vertical="center"/>
    </xf>
    <xf numFmtId="166" fontId="1" fillId="0" borderId="4" xfId="1" applyNumberFormat="1" applyFont="1" applyFill="1" applyBorder="1" applyAlignment="1">
      <alignment horizontal="center" vertical="center"/>
    </xf>
    <xf numFmtId="166" fontId="8" fillId="0" borderId="1" xfId="1" applyNumberFormat="1" applyFont="1" applyFill="1" applyBorder="1" applyAlignment="1">
      <alignment horizontal="center" vertical="center" wrapText="1"/>
    </xf>
    <xf numFmtId="166" fontId="8" fillId="0" borderId="1" xfId="1" applyNumberFormat="1" applyFont="1" applyFill="1" applyBorder="1" applyAlignment="1">
      <alignment horizontal="center" vertical="center"/>
    </xf>
    <xf numFmtId="166" fontId="8" fillId="0" borderId="4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indent="1"/>
    </xf>
    <xf numFmtId="166" fontId="2" fillId="3" borderId="1" xfId="1" applyNumberFormat="1" applyFont="1" applyFill="1" applyBorder="1" applyAlignment="1">
      <alignment horizontal="center" vertical="center"/>
    </xf>
    <xf numFmtId="166" fontId="2" fillId="3" borderId="4" xfId="1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3"/>
    </xf>
    <xf numFmtId="0" fontId="2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1" fontId="2" fillId="3" borderId="9" xfId="0" applyNumberFormat="1" applyFont="1" applyFill="1" applyBorder="1" applyAlignment="1">
      <alignment horizontal="left" vertical="center" wrapText="1"/>
    </xf>
    <xf numFmtId="1" fontId="2" fillId="3" borderId="9" xfId="0" applyNumberFormat="1" applyFont="1" applyFill="1" applyBorder="1" applyAlignment="1">
      <alignment horizontal="center" vertical="center" wrapText="1"/>
    </xf>
    <xf numFmtId="165" fontId="2" fillId="3" borderId="9" xfId="0" applyNumberFormat="1" applyFont="1" applyFill="1" applyBorder="1" applyAlignment="1">
      <alignment horizontal="center" vertical="center" wrapText="1"/>
    </xf>
    <xf numFmtId="165" fontId="2" fillId="3" borderId="10" xfId="0" applyNumberFormat="1" applyFont="1" applyFill="1" applyBorder="1" applyAlignment="1">
      <alignment horizontal="center" vertical="center" wrapText="1"/>
    </xf>
    <xf numFmtId="1" fontId="1" fillId="3" borderId="4" xfId="0" applyNumberFormat="1" applyFont="1" applyFill="1" applyBorder="1"/>
    <xf numFmtId="1" fontId="1" fillId="3" borderId="5" xfId="0" applyNumberFormat="1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166" fontId="1" fillId="0" borderId="5" xfId="1" applyNumberFormat="1" applyFont="1" applyFill="1" applyBorder="1" applyAlignment="1">
      <alignment horizontal="center" vertical="center" wrapText="1"/>
    </xf>
    <xf numFmtId="166" fontId="1" fillId="0" borderId="5" xfId="1" applyNumberFormat="1" applyFont="1" applyFill="1" applyBorder="1" applyAlignment="1">
      <alignment horizontal="center" vertical="center"/>
    </xf>
    <xf numFmtId="166" fontId="2" fillId="0" borderId="7" xfId="1" applyNumberFormat="1" applyFont="1" applyFill="1" applyBorder="1" applyAlignment="1">
      <alignment horizontal="center" vertical="center" wrapText="1"/>
    </xf>
    <xf numFmtId="1" fontId="1" fillId="3" borderId="9" xfId="0" applyNumberFormat="1" applyFont="1" applyFill="1" applyBorder="1" applyAlignment="1">
      <alignment horizontal="center" vertical="center"/>
    </xf>
    <xf numFmtId="165" fontId="1" fillId="3" borderId="9" xfId="0" applyNumberFormat="1" applyFont="1" applyFill="1" applyBorder="1" applyAlignment="1">
      <alignment horizontal="center" vertical="center"/>
    </xf>
    <xf numFmtId="165" fontId="2" fillId="3" borderId="9" xfId="0" applyNumberFormat="1" applyFont="1" applyFill="1" applyBorder="1" applyAlignment="1">
      <alignment horizontal="center" vertical="center"/>
    </xf>
    <xf numFmtId="1" fontId="2" fillId="3" borderId="9" xfId="0" applyNumberFormat="1" applyFont="1" applyFill="1" applyBorder="1" applyAlignment="1">
      <alignment horizontal="center" vertical="center"/>
    </xf>
    <xf numFmtId="165" fontId="2" fillId="3" borderId="10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167" fontId="9" fillId="2" borderId="0" xfId="0" applyNumberFormat="1" applyFont="1" applyFill="1" applyAlignment="1">
      <alignment vertical="center" wrapText="1"/>
    </xf>
    <xf numFmtId="0" fontId="2" fillId="2" borderId="14" xfId="0" applyFont="1" applyFill="1" applyBorder="1" applyAlignment="1">
      <alignment horizontal="center" vertical="center" wrapText="1"/>
    </xf>
    <xf numFmtId="165" fontId="2" fillId="3" borderId="6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166" fontId="1" fillId="0" borderId="1" xfId="1" applyNumberFormat="1" applyFont="1" applyFill="1" applyBorder="1" applyAlignment="1">
      <alignment horizontal="center" vertical="center" wrapText="1"/>
    </xf>
    <xf numFmtId="166" fontId="2" fillId="0" borderId="4" xfId="1" applyNumberFormat="1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 horizontal="left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167" fontId="2" fillId="2" borderId="3" xfId="0" applyNumberFormat="1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6" xfId="0" applyFont="1" applyFill="1" applyBorder="1" applyAlignment="1">
      <alignment horizontal="center" vertical="center" wrapText="1"/>
    </xf>
    <xf numFmtId="1" fontId="2" fillId="3" borderId="11" xfId="0" applyNumberFormat="1" applyFont="1" applyFill="1" applyBorder="1" applyAlignment="1">
      <alignment horizontal="center" vertical="center"/>
    </xf>
    <xf numFmtId="1" fontId="2" fillId="3" borderId="12" xfId="0" applyNumberFormat="1" applyFont="1" applyFill="1" applyBorder="1" applyAlignment="1">
      <alignment horizontal="center" vertical="center"/>
    </xf>
    <xf numFmtId="1" fontId="2" fillId="3" borderId="13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4"/>
  <sheetViews>
    <sheetView tabSelected="1" view="pageBreakPreview" zoomScaleNormal="50" zoomScaleSheetLayoutView="100" workbookViewId="0">
      <selection activeCell="B8" sqref="B8:B9"/>
    </sheetView>
  </sheetViews>
  <sheetFormatPr defaultRowHeight="15" x14ac:dyDescent="0.25"/>
  <cols>
    <col min="1" max="1" width="5.85546875" customWidth="1"/>
    <col min="2" max="2" width="40.5703125" customWidth="1"/>
    <col min="3" max="3" width="17.42578125" customWidth="1"/>
    <col min="4" max="4" width="17.5703125" customWidth="1"/>
    <col min="5" max="5" width="15.5703125" customWidth="1"/>
    <col min="6" max="6" width="14.7109375" customWidth="1"/>
    <col min="7" max="7" width="17.28515625" customWidth="1"/>
    <col min="8" max="8" width="17.42578125" customWidth="1"/>
  </cols>
  <sheetData>
    <row r="1" spans="1:8" ht="53.25" customHeight="1" x14ac:dyDescent="0.25">
      <c r="A1" s="72" t="s">
        <v>2</v>
      </c>
      <c r="B1" s="72"/>
      <c r="C1" s="72"/>
      <c r="D1" s="72"/>
      <c r="E1" s="72"/>
      <c r="F1" s="72"/>
      <c r="G1" s="72"/>
      <c r="H1" s="72"/>
    </row>
    <row r="2" spans="1:8" ht="15.75" x14ac:dyDescent="0.25">
      <c r="A2" s="1"/>
    </row>
    <row r="3" spans="1:8" ht="18.75" x14ac:dyDescent="0.25">
      <c r="A3" s="73" t="s">
        <v>14</v>
      </c>
      <c r="B3" s="73"/>
      <c r="C3" s="73"/>
      <c r="D3" s="73"/>
      <c r="E3" s="73"/>
      <c r="F3" s="73"/>
      <c r="G3" s="73"/>
      <c r="H3" s="73"/>
    </row>
    <row r="4" spans="1:8" ht="15.75" x14ac:dyDescent="0.25">
      <c r="A4" s="2"/>
    </row>
    <row r="5" spans="1:8" ht="15.75" x14ac:dyDescent="0.25">
      <c r="A5" s="74" t="s">
        <v>58</v>
      </c>
      <c r="B5" s="74"/>
      <c r="C5" s="74"/>
      <c r="D5" s="74"/>
      <c r="E5" s="74"/>
      <c r="F5" s="74"/>
      <c r="G5" s="74"/>
      <c r="H5" s="74"/>
    </row>
    <row r="6" spans="1:8" ht="15.75" x14ac:dyDescent="0.25">
      <c r="A6" s="74" t="s">
        <v>59</v>
      </c>
      <c r="B6" s="74"/>
      <c r="C6" s="74"/>
      <c r="D6" s="74"/>
      <c r="E6" s="74"/>
      <c r="F6" s="74"/>
      <c r="G6" s="74"/>
      <c r="H6" s="74"/>
    </row>
    <row r="7" spans="1:8" ht="16.5" thickBot="1" x14ac:dyDescent="0.3">
      <c r="A7" s="74" t="s">
        <v>60</v>
      </c>
      <c r="B7" s="74"/>
      <c r="C7" s="74"/>
      <c r="D7" s="74"/>
      <c r="E7" s="74"/>
      <c r="F7" s="74"/>
      <c r="G7" s="74"/>
      <c r="H7" s="74"/>
    </row>
    <row r="8" spans="1:8" ht="31.5" customHeight="1" x14ac:dyDescent="0.25">
      <c r="A8" s="68" t="s">
        <v>0</v>
      </c>
      <c r="B8" s="70" t="s">
        <v>3</v>
      </c>
      <c r="C8" s="70" t="s">
        <v>4</v>
      </c>
      <c r="D8" s="70" t="s">
        <v>5</v>
      </c>
      <c r="E8" s="70" t="s">
        <v>6</v>
      </c>
      <c r="F8" s="70" t="s">
        <v>15</v>
      </c>
      <c r="G8" s="70" t="s">
        <v>7</v>
      </c>
      <c r="H8" s="71"/>
    </row>
    <row r="9" spans="1:8" ht="32.25" thickBot="1" x14ac:dyDescent="0.3">
      <c r="A9" s="69"/>
      <c r="B9" s="75"/>
      <c r="C9" s="75"/>
      <c r="D9" s="75"/>
      <c r="E9" s="75"/>
      <c r="F9" s="75"/>
      <c r="G9" s="58" t="s">
        <v>16</v>
      </c>
      <c r="H9" s="56" t="s">
        <v>8</v>
      </c>
    </row>
    <row r="10" spans="1:8" s="9" customFormat="1" ht="15.75" x14ac:dyDescent="0.25">
      <c r="A10" s="76">
        <v>1</v>
      </c>
      <c r="B10" s="34" t="s">
        <v>18</v>
      </c>
      <c r="C10" s="35"/>
      <c r="D10" s="35"/>
      <c r="E10" s="36"/>
      <c r="F10" s="36"/>
      <c r="G10" s="35"/>
      <c r="H10" s="37">
        <f>H11+H17</f>
        <v>2134722</v>
      </c>
    </row>
    <row r="11" spans="1:8" s="9" customFormat="1" ht="15.75" x14ac:dyDescent="0.25">
      <c r="A11" s="77"/>
      <c r="B11" s="10" t="s">
        <v>19</v>
      </c>
      <c r="C11" s="11"/>
      <c r="D11" s="11"/>
      <c r="E11" s="12"/>
      <c r="F11" s="12"/>
      <c r="G11" s="13"/>
      <c r="H11" s="57">
        <f>H12+H13+H14+H15+H16</f>
        <v>2116722</v>
      </c>
    </row>
    <row r="12" spans="1:8" s="9" customFormat="1" ht="15.75" x14ac:dyDescent="0.25">
      <c r="A12" s="77"/>
      <c r="B12" s="14" t="s">
        <v>27</v>
      </c>
      <c r="C12" s="18" t="s">
        <v>30</v>
      </c>
      <c r="D12" s="19">
        <v>6</v>
      </c>
      <c r="E12" s="20">
        <v>125000</v>
      </c>
      <c r="F12" s="20">
        <f>D12*E12</f>
        <v>750000</v>
      </c>
      <c r="G12" s="20"/>
      <c r="H12" s="21">
        <f>F12</f>
        <v>750000</v>
      </c>
    </row>
    <row r="13" spans="1:8" s="9" customFormat="1" ht="15.75" x14ac:dyDescent="0.25">
      <c r="A13" s="77"/>
      <c r="B13" s="14" t="s">
        <v>28</v>
      </c>
      <c r="C13" s="18" t="s">
        <v>30</v>
      </c>
      <c r="D13" s="19">
        <v>6</v>
      </c>
      <c r="E13" s="20">
        <v>100000</v>
      </c>
      <c r="F13" s="20">
        <f t="shared" ref="F13:F17" si="0">D13*E13</f>
        <v>600000</v>
      </c>
      <c r="G13" s="20"/>
      <c r="H13" s="21">
        <f>F13</f>
        <v>600000</v>
      </c>
    </row>
    <row r="14" spans="1:8" s="9" customFormat="1" ht="15.75" x14ac:dyDescent="0.25">
      <c r="A14" s="77"/>
      <c r="B14" s="14" t="s">
        <v>29</v>
      </c>
      <c r="C14" s="18" t="s">
        <v>30</v>
      </c>
      <c r="D14" s="19">
        <v>6</v>
      </c>
      <c r="E14" s="20">
        <v>100000</v>
      </c>
      <c r="F14" s="20">
        <f t="shared" si="0"/>
        <v>600000</v>
      </c>
      <c r="G14" s="22"/>
      <c r="H14" s="23">
        <f>F14</f>
        <v>600000</v>
      </c>
    </row>
    <row r="15" spans="1:8" s="15" customFormat="1" ht="31.5" x14ac:dyDescent="0.25">
      <c r="A15" s="77"/>
      <c r="B15" s="14" t="s">
        <v>20</v>
      </c>
      <c r="C15" s="18" t="s">
        <v>30</v>
      </c>
      <c r="D15" s="19">
        <v>6</v>
      </c>
      <c r="E15" s="22">
        <v>18038</v>
      </c>
      <c r="F15" s="20">
        <f t="shared" si="0"/>
        <v>108228</v>
      </c>
      <c r="G15" s="22"/>
      <c r="H15" s="23">
        <f t="shared" ref="H15:H16" si="1">F15</f>
        <v>108228</v>
      </c>
    </row>
    <row r="16" spans="1:8" s="15" customFormat="1" ht="31.5" x14ac:dyDescent="0.25">
      <c r="A16" s="77"/>
      <c r="B16" s="14" t="s">
        <v>21</v>
      </c>
      <c r="C16" s="18" t="s">
        <v>30</v>
      </c>
      <c r="D16" s="19">
        <v>6</v>
      </c>
      <c r="E16" s="24">
        <v>9749</v>
      </c>
      <c r="F16" s="20">
        <f t="shared" si="0"/>
        <v>58494</v>
      </c>
      <c r="G16" s="22"/>
      <c r="H16" s="23">
        <f t="shared" si="1"/>
        <v>58494</v>
      </c>
    </row>
    <row r="17" spans="1:9" s="15" customFormat="1" ht="15.75" x14ac:dyDescent="0.25">
      <c r="A17" s="77"/>
      <c r="B17" s="10" t="s">
        <v>22</v>
      </c>
      <c r="C17" s="18" t="s">
        <v>30</v>
      </c>
      <c r="D17" s="19">
        <v>6</v>
      </c>
      <c r="E17" s="24">
        <v>3000</v>
      </c>
      <c r="F17" s="20">
        <f t="shared" si="0"/>
        <v>18000</v>
      </c>
      <c r="G17" s="25"/>
      <c r="H17" s="26">
        <f>F17</f>
        <v>18000</v>
      </c>
    </row>
    <row r="18" spans="1:9" s="63" customFormat="1" ht="31.5" x14ac:dyDescent="0.25">
      <c r="A18" s="77"/>
      <c r="B18" s="59" t="s">
        <v>23</v>
      </c>
      <c r="C18" s="60"/>
      <c r="D18" s="19"/>
      <c r="E18" s="61"/>
      <c r="F18" s="61"/>
      <c r="G18" s="22"/>
      <c r="H18" s="62"/>
    </row>
    <row r="19" spans="1:9" s="9" customFormat="1" ht="78.75" x14ac:dyDescent="0.25">
      <c r="A19" s="77"/>
      <c r="B19" s="10" t="s">
        <v>24</v>
      </c>
      <c r="C19" s="16"/>
      <c r="D19" s="16"/>
      <c r="E19" s="16"/>
      <c r="F19" s="16"/>
      <c r="G19" s="16"/>
      <c r="H19" s="38"/>
    </row>
    <row r="20" spans="1:9" s="9" customFormat="1" ht="16.5" thickBot="1" x14ac:dyDescent="0.3">
      <c r="A20" s="78"/>
      <c r="B20" s="39"/>
      <c r="C20" s="40"/>
      <c r="D20" s="40"/>
      <c r="E20" s="41"/>
      <c r="F20" s="41"/>
      <c r="G20" s="42"/>
      <c r="H20" s="43"/>
    </row>
    <row r="21" spans="1:9" s="9" customFormat="1" ht="31.5" x14ac:dyDescent="0.25">
      <c r="A21" s="76">
        <v>2</v>
      </c>
      <c r="B21" s="34" t="s">
        <v>25</v>
      </c>
      <c r="C21" s="44"/>
      <c r="D21" s="44"/>
      <c r="E21" s="45"/>
      <c r="F21" s="46"/>
      <c r="G21" s="47"/>
      <c r="H21" s="48">
        <f>H22</f>
        <v>700000</v>
      </c>
    </row>
    <row r="22" spans="1:9" s="9" customFormat="1" ht="16.5" thickBot="1" x14ac:dyDescent="0.3">
      <c r="A22" s="77"/>
      <c r="B22" s="33" t="s">
        <v>34</v>
      </c>
      <c r="C22" s="19" t="s">
        <v>35</v>
      </c>
      <c r="D22" s="11">
        <v>1</v>
      </c>
      <c r="E22" s="20">
        <v>700000</v>
      </c>
      <c r="F22" s="20">
        <f>D22*E22</f>
        <v>700000</v>
      </c>
      <c r="G22" s="20"/>
      <c r="H22" s="21">
        <f t="shared" ref="H22" si="2">F22</f>
        <v>700000</v>
      </c>
    </row>
    <row r="23" spans="1:9" s="9" customFormat="1" ht="15.75" x14ac:dyDescent="0.25">
      <c r="A23" s="76">
        <v>3</v>
      </c>
      <c r="B23" s="34" t="s">
        <v>26</v>
      </c>
      <c r="C23" s="44"/>
      <c r="D23" s="44"/>
      <c r="E23" s="45"/>
      <c r="F23" s="46"/>
      <c r="G23" s="47"/>
      <c r="H23" s="48"/>
    </row>
    <row r="24" spans="1:9" s="9" customFormat="1" ht="63" x14ac:dyDescent="0.25">
      <c r="A24" s="77"/>
      <c r="B24" s="27" t="s">
        <v>36</v>
      </c>
      <c r="C24" s="18" t="s">
        <v>31</v>
      </c>
      <c r="D24" s="11">
        <v>2</v>
      </c>
      <c r="E24" s="28"/>
      <c r="F24" s="28"/>
      <c r="G24" s="28"/>
      <c r="H24" s="29">
        <f>H25+H26</f>
        <v>815278</v>
      </c>
    </row>
    <row r="25" spans="1:9" s="9" customFormat="1" ht="15.75" x14ac:dyDescent="0.25">
      <c r="A25" s="77"/>
      <c r="B25" s="30" t="s">
        <v>37</v>
      </c>
      <c r="C25" s="18" t="s">
        <v>31</v>
      </c>
      <c r="D25" s="11">
        <v>1</v>
      </c>
      <c r="E25" s="22">
        <v>515278</v>
      </c>
      <c r="F25" s="20">
        <f t="shared" ref="F25:F26" si="3">D25*E25</f>
        <v>515278</v>
      </c>
      <c r="G25" s="20"/>
      <c r="H25" s="21">
        <f t="shared" ref="H25:H26" si="4">F25</f>
        <v>515278</v>
      </c>
    </row>
    <row r="26" spans="1:9" s="9" customFormat="1" ht="15.75" x14ac:dyDescent="0.25">
      <c r="A26" s="77"/>
      <c r="B26" s="31" t="s">
        <v>38</v>
      </c>
      <c r="C26" s="18" t="s">
        <v>32</v>
      </c>
      <c r="D26" s="11">
        <v>1</v>
      </c>
      <c r="E26" s="22">
        <v>300000</v>
      </c>
      <c r="F26" s="20">
        <f t="shared" si="3"/>
        <v>300000</v>
      </c>
      <c r="G26" s="20"/>
      <c r="H26" s="21">
        <f t="shared" si="4"/>
        <v>300000</v>
      </c>
    </row>
    <row r="27" spans="1:9" ht="63" x14ac:dyDescent="0.3">
      <c r="A27" s="77"/>
      <c r="B27" s="32" t="s">
        <v>39</v>
      </c>
      <c r="C27" s="18"/>
      <c r="D27" s="11"/>
      <c r="E27" s="20"/>
      <c r="F27" s="20"/>
      <c r="G27" s="20"/>
      <c r="H27" s="29"/>
      <c r="I27" s="17"/>
    </row>
    <row r="28" spans="1:9" ht="31.5" x14ac:dyDescent="0.3">
      <c r="A28" s="77"/>
      <c r="B28" s="32" t="s">
        <v>46</v>
      </c>
      <c r="C28" s="18"/>
      <c r="D28" s="11"/>
      <c r="E28" s="20"/>
      <c r="F28" s="20"/>
      <c r="G28" s="20"/>
      <c r="H28" s="29">
        <f>H29+H30+H31+H32+H33+H34+H35+H36</f>
        <v>5450000</v>
      </c>
      <c r="I28" s="17"/>
    </row>
    <row r="29" spans="1:9" ht="18.75" x14ac:dyDescent="0.3">
      <c r="A29" s="77"/>
      <c r="B29" s="19" t="s">
        <v>33</v>
      </c>
      <c r="C29" s="18" t="s">
        <v>32</v>
      </c>
      <c r="D29" s="11">
        <v>1</v>
      </c>
      <c r="E29" s="20">
        <v>50000</v>
      </c>
      <c r="F29" s="20">
        <f t="shared" ref="F29:F36" si="5">D29*E29</f>
        <v>50000</v>
      </c>
      <c r="G29" s="20"/>
      <c r="H29" s="21">
        <f t="shared" ref="H29:H34" si="6">F29</f>
        <v>50000</v>
      </c>
      <c r="I29" s="17"/>
    </row>
    <row r="30" spans="1:9" ht="18.75" x14ac:dyDescent="0.3">
      <c r="A30" s="77"/>
      <c r="B30" s="19" t="s">
        <v>41</v>
      </c>
      <c r="C30" s="18" t="s">
        <v>32</v>
      </c>
      <c r="D30" s="11">
        <v>1</v>
      </c>
      <c r="E30" s="20">
        <v>150000</v>
      </c>
      <c r="F30" s="20">
        <f t="shared" si="5"/>
        <v>150000</v>
      </c>
      <c r="G30" s="20"/>
      <c r="H30" s="21">
        <f t="shared" si="6"/>
        <v>150000</v>
      </c>
      <c r="I30" s="17"/>
    </row>
    <row r="31" spans="1:9" ht="18.75" x14ac:dyDescent="0.3">
      <c r="A31" s="77"/>
      <c r="B31" s="19" t="s">
        <v>42</v>
      </c>
      <c r="C31" s="18" t="s">
        <v>32</v>
      </c>
      <c r="D31" s="11">
        <v>16</v>
      </c>
      <c r="E31" s="20">
        <v>50000</v>
      </c>
      <c r="F31" s="20">
        <f t="shared" si="5"/>
        <v>800000</v>
      </c>
      <c r="G31" s="20"/>
      <c r="H31" s="21">
        <f t="shared" si="6"/>
        <v>800000</v>
      </c>
      <c r="I31" s="17"/>
    </row>
    <row r="32" spans="1:9" ht="21.75" customHeight="1" x14ac:dyDescent="0.3">
      <c r="A32" s="77"/>
      <c r="B32" s="19" t="s">
        <v>40</v>
      </c>
      <c r="C32" s="18" t="s">
        <v>32</v>
      </c>
      <c r="D32" s="11">
        <v>1</v>
      </c>
      <c r="E32" s="20">
        <v>200000</v>
      </c>
      <c r="F32" s="20">
        <f t="shared" si="5"/>
        <v>200000</v>
      </c>
      <c r="G32" s="20"/>
      <c r="H32" s="21">
        <f t="shared" si="6"/>
        <v>200000</v>
      </c>
      <c r="I32" s="17"/>
    </row>
    <row r="33" spans="1:9" ht="18.75" x14ac:dyDescent="0.3">
      <c r="A33" s="77"/>
      <c r="B33" s="19" t="s">
        <v>43</v>
      </c>
      <c r="C33" s="18" t="s">
        <v>32</v>
      </c>
      <c r="D33" s="11">
        <v>5</v>
      </c>
      <c r="E33" s="20">
        <v>100000</v>
      </c>
      <c r="F33" s="20">
        <f t="shared" si="5"/>
        <v>500000</v>
      </c>
      <c r="G33" s="20"/>
      <c r="H33" s="21">
        <f t="shared" si="6"/>
        <v>500000</v>
      </c>
      <c r="I33" s="17"/>
    </row>
    <row r="34" spans="1:9" ht="18.75" x14ac:dyDescent="0.3">
      <c r="A34" s="77"/>
      <c r="B34" s="19" t="s">
        <v>44</v>
      </c>
      <c r="C34" s="18" t="s">
        <v>47</v>
      </c>
      <c r="D34" s="11">
        <v>1</v>
      </c>
      <c r="E34" s="20">
        <v>250000</v>
      </c>
      <c r="F34" s="20">
        <f t="shared" si="5"/>
        <v>250000</v>
      </c>
      <c r="G34" s="20"/>
      <c r="H34" s="21">
        <f t="shared" si="6"/>
        <v>250000</v>
      </c>
      <c r="I34" s="17"/>
    </row>
    <row r="35" spans="1:9" ht="18.75" x14ac:dyDescent="0.3">
      <c r="A35" s="77"/>
      <c r="B35" s="64" t="s">
        <v>48</v>
      </c>
      <c r="C35" s="18"/>
      <c r="D35" s="11">
        <v>1</v>
      </c>
      <c r="E35" s="20">
        <v>500000</v>
      </c>
      <c r="F35" s="20">
        <f t="shared" si="5"/>
        <v>500000</v>
      </c>
      <c r="G35" s="20"/>
      <c r="H35" s="21">
        <f t="shared" ref="H35:H39" si="7">F35</f>
        <v>500000</v>
      </c>
      <c r="I35" s="17"/>
    </row>
    <row r="36" spans="1:9" ht="18.75" x14ac:dyDescent="0.3">
      <c r="A36" s="77"/>
      <c r="B36" s="64" t="s">
        <v>45</v>
      </c>
      <c r="C36" s="18"/>
      <c r="D36" s="11">
        <v>1</v>
      </c>
      <c r="E36" s="20">
        <v>3000000</v>
      </c>
      <c r="F36" s="20">
        <f t="shared" si="5"/>
        <v>3000000</v>
      </c>
      <c r="G36" s="20"/>
      <c r="H36" s="21">
        <f t="shared" si="7"/>
        <v>3000000</v>
      </c>
      <c r="I36" s="17"/>
    </row>
    <row r="37" spans="1:9" ht="48" x14ac:dyDescent="0.3">
      <c r="A37" s="77"/>
      <c r="B37" s="65" t="s">
        <v>49</v>
      </c>
      <c r="C37" s="18"/>
      <c r="D37" s="11"/>
      <c r="E37" s="20"/>
      <c r="F37" s="20"/>
      <c r="G37" s="20"/>
      <c r="H37" s="29">
        <f>H38+H39</f>
        <v>1250000</v>
      </c>
      <c r="I37" s="17"/>
    </row>
    <row r="38" spans="1:9" ht="18.75" x14ac:dyDescent="0.3">
      <c r="A38" s="77"/>
      <c r="B38" s="66" t="s">
        <v>50</v>
      </c>
      <c r="C38" s="18" t="s">
        <v>32</v>
      </c>
      <c r="D38" s="11">
        <v>3</v>
      </c>
      <c r="E38" s="20">
        <v>400000</v>
      </c>
      <c r="F38" s="20">
        <f t="shared" ref="F38:F39" si="8">D38*E38</f>
        <v>1200000</v>
      </c>
      <c r="G38" s="20"/>
      <c r="H38" s="21">
        <f t="shared" si="7"/>
        <v>1200000</v>
      </c>
      <c r="I38" s="17"/>
    </row>
    <row r="39" spans="1:9" ht="21.75" customHeight="1" x14ac:dyDescent="0.3">
      <c r="A39" s="77"/>
      <c r="B39" s="64" t="s">
        <v>51</v>
      </c>
      <c r="C39" s="18" t="s">
        <v>32</v>
      </c>
      <c r="D39" s="11">
        <v>1</v>
      </c>
      <c r="E39" s="20">
        <v>50000</v>
      </c>
      <c r="F39" s="20">
        <f t="shared" si="8"/>
        <v>50000</v>
      </c>
      <c r="G39" s="20"/>
      <c r="H39" s="21">
        <f t="shared" si="7"/>
        <v>50000</v>
      </c>
      <c r="I39" s="17"/>
    </row>
    <row r="40" spans="1:9" ht="15.75" x14ac:dyDescent="0.25">
      <c r="A40" s="49"/>
      <c r="B40" s="50" t="s">
        <v>9</v>
      </c>
      <c r="C40" s="51"/>
      <c r="D40" s="51"/>
      <c r="E40" s="51"/>
      <c r="F40" s="51"/>
      <c r="G40" s="51"/>
      <c r="H40" s="67">
        <f>H10+H21+H24+H28+H37</f>
        <v>10350000</v>
      </c>
    </row>
    <row r="41" spans="1:9" ht="15.75" x14ac:dyDescent="0.25">
      <c r="A41" s="52"/>
      <c r="B41" s="53"/>
      <c r="C41" s="54"/>
      <c r="D41" s="54"/>
      <c r="E41" s="54"/>
      <c r="F41" s="54"/>
      <c r="G41" s="54"/>
      <c r="H41" s="55"/>
    </row>
    <row r="42" spans="1:9" ht="15.75" x14ac:dyDescent="0.25">
      <c r="A42" s="79" t="s">
        <v>10</v>
      </c>
      <c r="B42" s="79"/>
      <c r="C42" s="79"/>
      <c r="D42" s="79"/>
      <c r="E42" s="79"/>
      <c r="F42" s="79"/>
      <c r="G42" s="79"/>
      <c r="H42" s="79"/>
    </row>
    <row r="43" spans="1:9" ht="15.75" x14ac:dyDescent="0.25">
      <c r="A43" s="74" t="s">
        <v>11</v>
      </c>
      <c r="B43" s="74"/>
      <c r="C43" s="74"/>
      <c r="D43" s="74"/>
      <c r="E43" s="74"/>
      <c r="F43" s="74"/>
      <c r="G43" s="74"/>
      <c r="H43" s="74"/>
    </row>
    <row r="44" spans="1:9" ht="15.75" x14ac:dyDescent="0.25">
      <c r="A44" s="6"/>
    </row>
    <row r="45" spans="1:9" ht="15.75" x14ac:dyDescent="0.25">
      <c r="A45" s="80" t="s">
        <v>52</v>
      </c>
      <c r="B45" s="80"/>
      <c r="C45" s="80"/>
      <c r="D45" s="80"/>
      <c r="E45" s="80"/>
      <c r="F45" s="80"/>
      <c r="G45" s="80"/>
      <c r="H45" s="80"/>
    </row>
    <row r="46" spans="1:9" ht="78.75" x14ac:dyDescent="0.25">
      <c r="A46" s="7" t="s">
        <v>1</v>
      </c>
    </row>
    <row r="47" spans="1:9" ht="15.75" x14ac:dyDescent="0.25">
      <c r="A47" s="74" t="s">
        <v>12</v>
      </c>
      <c r="B47" s="74"/>
      <c r="C47" s="74"/>
      <c r="D47" s="74"/>
      <c r="E47" s="74"/>
      <c r="F47" s="74"/>
      <c r="G47" s="74"/>
      <c r="H47" s="74"/>
    </row>
    <row r="48" spans="1:9" ht="15.75" x14ac:dyDescent="0.25">
      <c r="A48" s="6"/>
    </row>
    <row r="49" spans="1:8" ht="15.75" x14ac:dyDescent="0.25">
      <c r="A49" s="74" t="s">
        <v>13</v>
      </c>
      <c r="B49" s="74"/>
      <c r="C49" s="74"/>
      <c r="D49" s="74"/>
      <c r="E49" s="74"/>
      <c r="F49" s="74"/>
      <c r="G49" s="74"/>
      <c r="H49" s="74"/>
    </row>
    <row r="50" spans="1:8" ht="15.75" x14ac:dyDescent="0.25">
      <c r="A50" s="5"/>
    </row>
    <row r="51" spans="1:8" ht="15.75" x14ac:dyDescent="0.25">
      <c r="A51" s="5"/>
    </row>
    <row r="52" spans="1:8" ht="15.75" x14ac:dyDescent="0.25">
      <c r="A52" s="5" t="s">
        <v>53</v>
      </c>
    </row>
    <row r="53" spans="1:8" ht="15.75" x14ac:dyDescent="0.25">
      <c r="A53" s="5"/>
    </row>
    <row r="54" spans="1:8" ht="15.75" x14ac:dyDescent="0.25">
      <c r="A54" s="5" t="s">
        <v>57</v>
      </c>
      <c r="B54" s="8"/>
    </row>
    <row r="55" spans="1:8" ht="15.75" x14ac:dyDescent="0.25">
      <c r="A55" s="4"/>
    </row>
    <row r="56" spans="1:8" ht="15.75" x14ac:dyDescent="0.25">
      <c r="A56" s="5" t="s">
        <v>54</v>
      </c>
    </row>
    <row r="57" spans="1:8" ht="15.75" x14ac:dyDescent="0.25">
      <c r="A57" s="5"/>
    </row>
    <row r="58" spans="1:8" ht="15.75" x14ac:dyDescent="0.25">
      <c r="A58" s="5" t="s">
        <v>56</v>
      </c>
      <c r="B58" s="8"/>
    </row>
    <row r="59" spans="1:8" ht="15.75" x14ac:dyDescent="0.25">
      <c r="A59" s="5"/>
    </row>
    <row r="60" spans="1:8" ht="15.75" x14ac:dyDescent="0.25">
      <c r="A60" s="5" t="s">
        <v>17</v>
      </c>
    </row>
    <row r="61" spans="1:8" ht="15.75" x14ac:dyDescent="0.25">
      <c r="A61" s="5"/>
    </row>
    <row r="62" spans="1:8" ht="15.75" x14ac:dyDescent="0.25">
      <c r="A62" s="5"/>
    </row>
    <row r="63" spans="1:8" ht="15.75" x14ac:dyDescent="0.25">
      <c r="A63" s="5" t="s">
        <v>55</v>
      </c>
      <c r="B63" s="8"/>
    </row>
    <row r="64" spans="1:8" x14ac:dyDescent="0.25">
      <c r="A64" s="3"/>
    </row>
  </sheetData>
  <mergeCells count="20">
    <mergeCell ref="A10:A20"/>
    <mergeCell ref="A21:A22"/>
    <mergeCell ref="A23:A39"/>
    <mergeCell ref="A49:H49"/>
    <mergeCell ref="A42:H42"/>
    <mergeCell ref="A43:H43"/>
    <mergeCell ref="A45:H45"/>
    <mergeCell ref="A47:H47"/>
    <mergeCell ref="A8:A9"/>
    <mergeCell ref="G8:H8"/>
    <mergeCell ref="A1:H1"/>
    <mergeCell ref="A3:H3"/>
    <mergeCell ref="A5:H5"/>
    <mergeCell ref="A6:H6"/>
    <mergeCell ref="A7:H7"/>
    <mergeCell ref="B8:B9"/>
    <mergeCell ref="C8:C9"/>
    <mergeCell ref="D8:D9"/>
    <mergeCell ref="E8:E9"/>
    <mergeCell ref="F8:F9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2021-07-30T05:34:15Z</cp:lastPrinted>
  <dcterms:created xsi:type="dcterms:W3CDTF">2021-01-27T10:48:44Z</dcterms:created>
  <dcterms:modified xsi:type="dcterms:W3CDTF">2023-06-06T12:24:16Z</dcterms:modified>
</cp:coreProperties>
</file>