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елл договора\грин жайык\"/>
    </mc:Choice>
  </mc:AlternateContent>
  <bookViews>
    <workbookView xWindow="0" yWindow="0" windowWidth="17976" windowHeight="6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8" i="1"/>
  <c r="F17" i="1"/>
  <c r="F22" i="1"/>
  <c r="H22" i="1" s="1"/>
  <c r="F23" i="1"/>
  <c r="F21" i="1"/>
  <c r="F28" i="1"/>
  <c r="H28" i="1" s="1"/>
  <c r="F29" i="1"/>
  <c r="H29" i="1" s="1"/>
  <c r="F48" i="1" l="1"/>
  <c r="H48" i="1" s="1"/>
  <c r="F47" i="1"/>
  <c r="H47" i="1" s="1"/>
  <c r="F46" i="1"/>
  <c r="H46" i="1" s="1"/>
  <c r="F45" i="1"/>
  <c r="H44" i="1" l="1"/>
  <c r="G44" i="1"/>
  <c r="F44" i="1"/>
  <c r="F26" i="1" l="1"/>
  <c r="H23" i="1" l="1"/>
  <c r="H20" i="1" s="1"/>
  <c r="H18" i="1"/>
  <c r="H26" i="1" l="1"/>
  <c r="F35" i="1"/>
  <c r="H35" i="1" l="1"/>
  <c r="F36" i="1"/>
  <c r="H36" i="1" s="1"/>
  <c r="H16" i="1" l="1"/>
  <c r="H17" i="1"/>
  <c r="G24" i="1" l="1"/>
  <c r="F31" i="1"/>
  <c r="H31" i="1" s="1"/>
  <c r="G20" i="1"/>
  <c r="F20" i="1"/>
  <c r="G34" i="1"/>
  <c r="F41" i="1"/>
  <c r="H41" i="1" s="1"/>
  <c r="F42" i="1"/>
  <c r="H42" i="1" s="1"/>
  <c r="F43" i="1"/>
  <c r="F40" i="1"/>
  <c r="H40" i="1" s="1"/>
  <c r="F38" i="1"/>
  <c r="H38" i="1" s="1"/>
  <c r="F39" i="1"/>
  <c r="H39" i="1" s="1"/>
  <c r="F37" i="1"/>
  <c r="H37" i="1" s="1"/>
  <c r="H34" i="1" s="1"/>
  <c r="F33" i="1"/>
  <c r="F27" i="1"/>
  <c r="H27" i="1" s="1"/>
  <c r="F30" i="1"/>
  <c r="H30" i="1" s="1"/>
  <c r="F25" i="1"/>
  <c r="F13" i="1"/>
  <c r="F14" i="1"/>
  <c r="H14" i="1" s="1"/>
  <c r="F15" i="1"/>
  <c r="F12" i="1"/>
  <c r="H24" i="1" l="1"/>
  <c r="F11" i="1"/>
  <c r="F10" i="1" s="1"/>
  <c r="H15" i="1"/>
  <c r="F24" i="1"/>
  <c r="H13" i="1"/>
  <c r="H32" i="1"/>
  <c r="H19" i="1" s="1"/>
  <c r="H12" i="1"/>
  <c r="F32" i="1"/>
  <c r="F34" i="1"/>
  <c r="H11" i="1" l="1"/>
  <c r="H10" i="1" s="1"/>
  <c r="H49" i="1" s="1"/>
  <c r="F19" i="1"/>
  <c r="F49" i="1" s="1"/>
  <c r="G32" i="1"/>
  <c r="G19" i="1" l="1"/>
  <c r="G49" i="1" s="1"/>
</calcChain>
</file>

<file path=xl/sharedStrings.xml><?xml version="1.0" encoding="utf-8"?>
<sst xmlns="http://schemas.openxmlformats.org/spreadsheetml/2006/main" count="99" uniqueCount="74">
  <si>
    <t>Приложение № 2 
к Договору о предоставлении негосударственного гранта 
от «___» ________ 20__ года №____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</si>
  <si>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</si>
  <si>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</si>
  <si>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</si>
  <si>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</si>
  <si>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</si>
  <si>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</si>
  <si>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</si>
  <si>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</si>
  <si>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Средства гранта</t>
  </si>
  <si>
    <t>Административные расходы:</t>
  </si>
  <si>
    <t>Заработная плата, в том числе:</t>
  </si>
  <si>
    <t>Руководитель проекта</t>
  </si>
  <si>
    <t>месяц</t>
  </si>
  <si>
    <t>Менеджер мероприятий проекта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</si>
  <si>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</si>
  <si>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</si>
  <si>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</si>
  <si>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услуга</t>
  </si>
  <si>
    <t>Прямые расходы:</t>
  </si>
  <si>
    <t>Мероприятие 1. Разработка и утверждение программ. Работа с крестьянскими хозяйствами и эко организациями</t>
  </si>
  <si>
    <t>Разработка и утверждение программ и бизнес плана переработки отходов на научной основе</t>
  </si>
  <si>
    <t>Концепт для разработки бренда, рекламных, просветительских материалов</t>
  </si>
  <si>
    <t>Мероприятие 2. Международный круглый стол с учёными, активистами и пр.,партнерами по проекту Приобретение и разработка раздаточных материалов, в том числе:</t>
  </si>
  <si>
    <t>штук</t>
  </si>
  <si>
    <t>Канцтовары</t>
  </si>
  <si>
    <t>Мероприятие 3. Планирование, подготовка м внедрение пилотного проекта по переработке органических отходов с получением удобрений</t>
  </si>
  <si>
    <t xml:space="preserve">Приобретение оборудования по выпуску биопрепарата "ЭмЭко" </t>
  </si>
  <si>
    <t>Мероприятие 4.Эколого-просветительская деятельность, анализ результатов работы</t>
  </si>
  <si>
    <t>Аналитическая справка о результатах внедрения проекта</t>
  </si>
  <si>
    <t xml:space="preserve">Конференция </t>
  </si>
  <si>
    <t>Подготовка видеороликов</t>
  </si>
  <si>
    <t>Выступление на телевидении</t>
  </si>
  <si>
    <t xml:space="preserve">Дипломы/сертификаты </t>
  </si>
  <si>
    <t>Расходы по оплате работ и услуг, оказываемых юридическими и физическими лицами, в том числе:</t>
  </si>
  <si>
    <t>Транспортные расходы</t>
  </si>
  <si>
    <t>поездок</t>
  </si>
  <si>
    <t>Расходы на канцелярские товары и использование оргтехники (принтер, сканер и прочие)</t>
  </si>
  <si>
    <t>Сдельная оплата труда по договорам ГПХ</t>
  </si>
  <si>
    <t>человек</t>
  </si>
  <si>
    <t>Подготовка видеоматериалов</t>
  </si>
  <si>
    <t>минут</t>
  </si>
  <si>
    <t xml:space="preserve">                                            МП              </t>
  </si>
  <si>
    <t>Грантодатель:</t>
  </si>
  <si>
    <t xml:space="preserve">НАО «Центр поддержки гражданских инициатив» </t>
  </si>
  <si>
    <t>МП</t>
  </si>
  <si>
    <t>______________  Ашкин А.А.</t>
  </si>
  <si>
    <t>Менеджер Депаратмента управления проектами</t>
  </si>
  <si>
    <t>______________ Молдашева А.Е.</t>
  </si>
  <si>
    <t xml:space="preserve">Цветной принтер </t>
  </si>
  <si>
    <t>Круглый стол</t>
  </si>
  <si>
    <t>Разработка и печать брошюры и буклеты по 400шт</t>
  </si>
  <si>
    <t>Разработка и печать листовок</t>
  </si>
  <si>
    <t>Создание роликов и закупка канцтоваров</t>
  </si>
  <si>
    <t>Создание дипломов/сертификатов</t>
  </si>
  <si>
    <t>Статьи в СМИ</t>
  </si>
  <si>
    <t>Статьи в международном журнале</t>
  </si>
  <si>
    <t>Получение авторского свидетельства</t>
  </si>
  <si>
    <t>Призы</t>
  </si>
  <si>
    <t>Смета расходов на 2023 год</t>
  </si>
  <si>
    <t xml:space="preserve">Тема гранта: Разработка технологии переработки органических отходов путем применения органических удобрений в сельскохозяйственном производстве и осуществление экологического просвещения населения      </t>
  </si>
  <si>
    <t>Грантополучатель: Частный фонд «GREENJAIK»</t>
  </si>
  <si>
    <t>Бухгалтер</t>
  </si>
  <si>
    <t>Научный руководитель проекта</t>
  </si>
  <si>
    <t>Создание электронной цифровой базы научно просветительской литературы на русском и казахском языках</t>
  </si>
  <si>
    <r>
      <t xml:space="preserve">С Приложением № </t>
    </r>
    <r>
      <rPr>
        <sz val="18"/>
        <color theme="1"/>
        <rFont val="Times New Roman"/>
        <family val="1"/>
        <charset val="204"/>
      </rPr>
      <t xml:space="preserve">2 ознакомлен и согласен: </t>
    </r>
  </si>
  <si>
    <r>
      <t xml:space="preserve">Грантополучатель: </t>
    </r>
    <r>
      <rPr>
        <sz val="18"/>
        <color theme="1"/>
        <rFont val="Times New Roman"/>
        <family val="1"/>
        <charset val="204"/>
      </rPr>
      <t>Частный фонд «GREENJAIK»</t>
    </r>
  </si>
  <si>
    <t>и.о. Председателя Правления</t>
  </si>
  <si>
    <t>Директор Департамента управления проектами</t>
  </si>
  <si>
    <t>______________  Ахатаева Р.А.</t>
  </si>
  <si>
    <t>Руководитель Фонда _______________   Мулдашев Д.К.</t>
  </si>
  <si>
    <t>Смета расходов по реализации социального проекта на 2023-2024 год</t>
  </si>
  <si>
    <t>ИТОГО на 2023-2024 год:</t>
  </si>
  <si>
    <t>Сумма гранта: 6 965 000 (шесть миллионов девятьсот шестьдесят пять тысяч)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</si>
</sst>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left" vertical="center" indent="15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wrapText="1"/>
    </xf>
    <xf numFmtId="3" fontId="3" fillId="4" borderId="1" xfId="0" applyNumberFormat="1" applyFont="1" applyFill="1" applyBorder="1" applyAlignment="1">
      <alignment horizontal="right" wrapText="1"/>
    </xf>
    <xf numFmtId="165" fontId="3" fillId="4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0"/>
    </xf>
    <xf numFmtId="3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5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BreakPreview" topLeftCell="A4" zoomScale="85" zoomScaleNormal="50" zoomScaleSheetLayoutView="85" workbookViewId="0">
      <selection activeCell="A6" sqref="A6:H6"/>
    </sheetView>
  </sheetViews>
  <sheetFormatPr defaultRowHeight="14.4" x14ac:dyDescent="0.3"/>
  <cols>
    <col min="1" max="1" width="5.88671875" customWidth="1"/>
    <col min="2" max="2" width="46.33203125" customWidth="1"/>
    <col min="3" max="3" width="15" customWidth="1"/>
    <col min="4" max="4" width="16.109375" customWidth="1"/>
    <col min="5" max="5" width="25.21875" customWidth="1"/>
    <col min="6" max="6" width="23.5546875" customWidth="1"/>
    <col min="7" max="7" width="17.33203125" customWidth="1"/>
    <col min="8" max="8" width="25.88671875" customWidth="1"/>
  </cols>
  <sheetData>
    <row r="1" spans="1:9" ht="79.2" customHeight="1" x14ac:dyDescent="0.3">
      <c r="A1" s="55" t="s">
        <v>0</v>
      </c>
      <c r="B1" s="55"/>
      <c r="C1" s="55"/>
      <c r="D1" s="55"/>
      <c r="E1" s="55"/>
      <c r="F1" s="55"/>
      <c r="G1" s="55"/>
      <c r="H1" s="55"/>
    </row>
    <row r="2" spans="1:9" ht="23.4" x14ac:dyDescent="0.45">
      <c r="A2" s="2"/>
      <c r="B2" s="3"/>
      <c r="C2" s="3"/>
      <c r="D2" s="3"/>
      <c r="E2" s="3"/>
      <c r="F2" s="3"/>
      <c r="G2" s="3"/>
      <c r="H2" s="3"/>
    </row>
    <row r="3" spans="1:9" ht="22.8" x14ac:dyDescent="0.3">
      <c r="A3" s="56" t="s">
        <v>71</v>
      </c>
      <c r="B3" s="56"/>
      <c r="C3" s="56"/>
      <c r="D3" s="56"/>
      <c r="E3" s="56"/>
      <c r="F3" s="56"/>
      <c r="G3" s="56"/>
      <c r="H3" s="56"/>
    </row>
    <row r="4" spans="1:9" ht="22.8" x14ac:dyDescent="0.3">
      <c r="A4" s="57" t="s">
        <v>61</v>
      </c>
      <c r="B4" s="57"/>
      <c r="C4" s="57"/>
      <c r="D4" s="57"/>
      <c r="E4" s="57"/>
      <c r="F4" s="57"/>
      <c r="G4" s="57"/>
      <c r="H4" s="57"/>
    </row>
    <row r="5" spans="1:9" ht="40.5" customHeight="1" x14ac:dyDescent="0.3">
      <c r="A5" s="58" t="s">
        <v>60</v>
      </c>
      <c r="B5" s="58"/>
      <c r="C5" s="58"/>
      <c r="D5" s="58"/>
      <c r="E5" s="58"/>
      <c r="F5" s="58"/>
      <c r="G5" s="58"/>
      <c r="H5" s="58"/>
    </row>
    <row r="6" spans="1:9" ht="22.8" x14ac:dyDescent="0.3">
      <c r="A6" s="59" t="s">
        <v>73</v>
      </c>
      <c r="B6" s="57"/>
      <c r="C6" s="57"/>
      <c r="D6" s="57"/>
      <c r="E6" s="57"/>
      <c r="F6" s="57"/>
      <c r="G6" s="57"/>
      <c r="H6" s="57"/>
    </row>
    <row r="7" spans="1:9" ht="48" customHeight="1" x14ac:dyDescent="0.3">
      <c r="A7" s="53" t="s">
        <v>1</v>
      </c>
      <c r="B7" s="60" t="s">
        <v>2</v>
      </c>
      <c r="C7" s="60" t="s">
        <v>3</v>
      </c>
      <c r="D7" s="60" t="s">
        <v>4</v>
      </c>
      <c r="E7" s="60" t="s">
        <v>5</v>
      </c>
      <c r="F7" s="60" t="s">
        <v>6</v>
      </c>
      <c r="G7" s="60" t="s">
        <v>7</v>
      </c>
      <c r="H7" s="60"/>
    </row>
    <row r="8" spans="1:9" ht="91.2" x14ac:dyDescent="0.3">
      <c r="A8" s="54"/>
      <c r="B8" s="60"/>
      <c r="C8" s="60"/>
      <c r="D8" s="60"/>
      <c r="E8" s="60"/>
      <c r="F8" s="60"/>
      <c r="G8" s="4" t="s">
        <v>8</v>
      </c>
      <c r="H8" s="4" t="s">
        <v>9</v>
      </c>
    </row>
    <row r="9" spans="1:9" ht="22.8" x14ac:dyDescent="0.3">
      <c r="A9" s="5"/>
      <c r="B9" s="50" t="s">
        <v>59</v>
      </c>
      <c r="C9" s="51"/>
      <c r="D9" s="51"/>
      <c r="E9" s="51"/>
      <c r="F9" s="51"/>
      <c r="G9" s="51"/>
      <c r="H9" s="52"/>
    </row>
    <row r="10" spans="1:9" ht="45.6" x14ac:dyDescent="0.4">
      <c r="A10" s="6">
        <v>1</v>
      </c>
      <c r="B10" s="7" t="s">
        <v>10</v>
      </c>
      <c r="C10" s="8"/>
      <c r="D10" s="9"/>
      <c r="E10" s="9"/>
      <c r="F10" s="10">
        <f>F11+F18</f>
        <v>2533381</v>
      </c>
      <c r="G10" s="11"/>
      <c r="H10" s="10">
        <f>H11+H18</f>
        <v>2533381</v>
      </c>
    </row>
    <row r="11" spans="1:9" ht="21" customHeight="1" x14ac:dyDescent="0.4">
      <c r="A11" s="12"/>
      <c r="B11" s="13" t="s">
        <v>11</v>
      </c>
      <c r="C11" s="14"/>
      <c r="D11" s="15"/>
      <c r="E11" s="15"/>
      <c r="F11" s="16">
        <f>SUM(F12:F17)</f>
        <v>2465581</v>
      </c>
      <c r="G11" s="17"/>
      <c r="H11" s="16">
        <f>SUM(H12:H17)</f>
        <v>2465581</v>
      </c>
    </row>
    <row r="12" spans="1:9" ht="22.8" x14ac:dyDescent="0.4">
      <c r="A12" s="4"/>
      <c r="B12" s="18" t="s">
        <v>12</v>
      </c>
      <c r="C12" s="19" t="s">
        <v>13</v>
      </c>
      <c r="D12" s="20">
        <v>6</v>
      </c>
      <c r="E12" s="21">
        <v>150000</v>
      </c>
      <c r="F12" s="21">
        <f>D12*E12</f>
        <v>900000</v>
      </c>
      <c r="G12" s="22"/>
      <c r="H12" s="21">
        <f>F12</f>
        <v>900000</v>
      </c>
      <c r="I12" s="1"/>
    </row>
    <row r="13" spans="1:9" ht="45.6" x14ac:dyDescent="0.4">
      <c r="A13" s="4"/>
      <c r="B13" s="18" t="s">
        <v>63</v>
      </c>
      <c r="C13" s="19" t="s">
        <v>13</v>
      </c>
      <c r="D13" s="20">
        <v>6</v>
      </c>
      <c r="E13" s="21">
        <v>150000</v>
      </c>
      <c r="F13" s="21">
        <f t="shared" ref="F13:F15" si="0">D13*E13</f>
        <v>900000</v>
      </c>
      <c r="G13" s="22"/>
      <c r="H13" s="21">
        <f t="shared" ref="H13:H17" si="1">F13</f>
        <v>900000</v>
      </c>
      <c r="I13" s="1"/>
    </row>
    <row r="14" spans="1:9" ht="45.6" x14ac:dyDescent="0.4">
      <c r="A14" s="4"/>
      <c r="B14" s="18" t="s">
        <v>14</v>
      </c>
      <c r="C14" s="19" t="s">
        <v>13</v>
      </c>
      <c r="D14" s="20">
        <v>2</v>
      </c>
      <c r="E14" s="21">
        <v>75000</v>
      </c>
      <c r="F14" s="21">
        <f t="shared" si="0"/>
        <v>150000</v>
      </c>
      <c r="G14" s="22"/>
      <c r="H14" s="21">
        <f t="shared" si="1"/>
        <v>150000</v>
      </c>
      <c r="I14" s="1"/>
    </row>
    <row r="15" spans="1:9" ht="22.8" x14ac:dyDescent="0.4">
      <c r="A15" s="4"/>
      <c r="B15" s="18" t="s">
        <v>62</v>
      </c>
      <c r="C15" s="19" t="s">
        <v>13</v>
      </c>
      <c r="D15" s="20">
        <v>3</v>
      </c>
      <c r="E15" s="21">
        <v>75000</v>
      </c>
      <c r="F15" s="21">
        <f t="shared" si="0"/>
        <v>225000</v>
      </c>
      <c r="G15" s="22"/>
      <c r="H15" s="21">
        <f t="shared" si="1"/>
        <v>225000</v>
      </c>
      <c r="I15" s="1"/>
    </row>
    <row r="16" spans="1:9" ht="45.6" x14ac:dyDescent="0.4">
      <c r="A16" s="45"/>
      <c r="B16" s="46" t="s">
        <v>15</v>
      </c>
      <c r="C16" s="47" t="s">
        <v>13</v>
      </c>
      <c r="D16" s="48">
        <v>17</v>
      </c>
      <c r="E16" s="48">
        <v>10696</v>
      </c>
      <c r="F16" s="44">
        <f>D16*E16</f>
        <v>181832</v>
      </c>
      <c r="G16" s="22"/>
      <c r="H16" s="21">
        <f t="shared" si="1"/>
        <v>181832</v>
      </c>
      <c r="I16" s="1"/>
    </row>
    <row r="17" spans="1:9" ht="68.400000000000006" x14ac:dyDescent="0.4">
      <c r="A17" s="45"/>
      <c r="B17" s="46" t="s">
        <v>16</v>
      </c>
      <c r="C17" s="47" t="s">
        <v>13</v>
      </c>
      <c r="D17" s="48">
        <v>17</v>
      </c>
      <c r="E17" s="48">
        <v>6397</v>
      </c>
      <c r="F17" s="44">
        <f>D17*E17</f>
        <v>108749</v>
      </c>
      <c r="G17" s="22"/>
      <c r="H17" s="21">
        <f t="shared" si="1"/>
        <v>108749</v>
      </c>
      <c r="I17" s="1"/>
    </row>
    <row r="18" spans="1:9" ht="22.8" x14ac:dyDescent="0.4">
      <c r="A18" s="45"/>
      <c r="B18" s="46" t="s">
        <v>17</v>
      </c>
      <c r="C18" s="47" t="s">
        <v>18</v>
      </c>
      <c r="D18" s="48">
        <v>113</v>
      </c>
      <c r="E18" s="48">
        <v>600</v>
      </c>
      <c r="F18" s="44">
        <f>D18*E18</f>
        <v>67800</v>
      </c>
      <c r="G18" s="22"/>
      <c r="H18" s="21">
        <f>F18</f>
        <v>67800</v>
      </c>
      <c r="I18" s="1"/>
    </row>
    <row r="19" spans="1:9" ht="22.8" x14ac:dyDescent="0.4">
      <c r="A19" s="6">
        <v>2</v>
      </c>
      <c r="B19" s="7" t="s">
        <v>19</v>
      </c>
      <c r="C19" s="23"/>
      <c r="D19" s="9"/>
      <c r="E19" s="9"/>
      <c r="F19" s="10">
        <f>F20+F24+F32+F34+F44</f>
        <v>6551619</v>
      </c>
      <c r="G19" s="10">
        <f>G20+G24+G32+G34+G44</f>
        <v>2120000</v>
      </c>
      <c r="H19" s="10">
        <f>H20+H24+H32+H34+H44</f>
        <v>4431619</v>
      </c>
      <c r="I19" s="1"/>
    </row>
    <row r="20" spans="1:9" ht="136.80000000000001" x14ac:dyDescent="0.4">
      <c r="A20" s="12"/>
      <c r="B20" s="13" t="s">
        <v>20</v>
      </c>
      <c r="C20" s="24"/>
      <c r="D20" s="15"/>
      <c r="E20" s="15"/>
      <c r="F20" s="16">
        <f>SUM(F21:F23)</f>
        <v>175000</v>
      </c>
      <c r="G20" s="25">
        <f t="shared" ref="G20" si="2">SUM(G21:G23)</f>
        <v>70000</v>
      </c>
      <c r="H20" s="16">
        <f>SUM(H21:H23)</f>
        <v>105000</v>
      </c>
      <c r="I20" s="1"/>
    </row>
    <row r="21" spans="1:9" ht="91.2" x14ac:dyDescent="0.4">
      <c r="A21" s="4"/>
      <c r="B21" s="18" t="s">
        <v>21</v>
      </c>
      <c r="C21" s="19" t="s">
        <v>18</v>
      </c>
      <c r="D21" s="20">
        <v>1</v>
      </c>
      <c r="E21" s="21">
        <v>105000</v>
      </c>
      <c r="F21" s="21">
        <f>E21</f>
        <v>105000</v>
      </c>
      <c r="G21" s="21">
        <v>70000</v>
      </c>
      <c r="H21" s="21">
        <v>35000</v>
      </c>
      <c r="I21" s="1"/>
    </row>
    <row r="22" spans="1:9" ht="114" x14ac:dyDescent="0.4">
      <c r="A22" s="4"/>
      <c r="B22" s="18" t="s">
        <v>64</v>
      </c>
      <c r="C22" s="19" t="s">
        <v>18</v>
      </c>
      <c r="D22" s="20">
        <v>1</v>
      </c>
      <c r="E22" s="21">
        <v>20000</v>
      </c>
      <c r="F22" s="21">
        <f>E22</f>
        <v>20000</v>
      </c>
      <c r="G22" s="20"/>
      <c r="H22" s="21">
        <f>F22</f>
        <v>20000</v>
      </c>
      <c r="I22" s="1"/>
    </row>
    <row r="23" spans="1:9" ht="91.2" x14ac:dyDescent="0.4">
      <c r="A23" s="4"/>
      <c r="B23" s="18" t="s">
        <v>22</v>
      </c>
      <c r="C23" s="19" t="s">
        <v>18</v>
      </c>
      <c r="D23" s="20">
        <v>1</v>
      </c>
      <c r="E23" s="21">
        <v>50000</v>
      </c>
      <c r="F23" s="21">
        <f>E23</f>
        <v>50000</v>
      </c>
      <c r="G23" s="21"/>
      <c r="H23" s="21">
        <f>F23</f>
        <v>50000</v>
      </c>
      <c r="I23" s="1"/>
    </row>
    <row r="24" spans="1:9" ht="199.8" customHeight="1" x14ac:dyDescent="0.4">
      <c r="A24" s="12"/>
      <c r="B24" s="26" t="s">
        <v>23</v>
      </c>
      <c r="C24" s="24"/>
      <c r="D24" s="15"/>
      <c r="E24" s="15"/>
      <c r="F24" s="16">
        <f>SUM(F25:F31)</f>
        <v>740619</v>
      </c>
      <c r="G24" s="25">
        <f>SUM(G25:G31)</f>
        <v>0</v>
      </c>
      <c r="H24" s="16">
        <f>SUM(H25:H31)</f>
        <v>740619</v>
      </c>
      <c r="I24" s="1"/>
    </row>
    <row r="25" spans="1:9" ht="68.400000000000006" x14ac:dyDescent="0.4">
      <c r="A25" s="4"/>
      <c r="B25" s="18" t="s">
        <v>51</v>
      </c>
      <c r="C25" s="19" t="s">
        <v>24</v>
      </c>
      <c r="D25" s="20">
        <v>800</v>
      </c>
      <c r="E25" s="20">
        <v>200</v>
      </c>
      <c r="F25" s="21">
        <f>D25*E25</f>
        <v>160000</v>
      </c>
      <c r="G25" s="21"/>
      <c r="H25" s="21">
        <v>160000</v>
      </c>
      <c r="I25" s="1"/>
    </row>
    <row r="26" spans="1:9" ht="45.6" x14ac:dyDescent="0.4">
      <c r="A26" s="4"/>
      <c r="B26" s="18" t="s">
        <v>52</v>
      </c>
      <c r="C26" s="19" t="s">
        <v>24</v>
      </c>
      <c r="D26" s="20">
        <v>700</v>
      </c>
      <c r="E26" s="20">
        <v>175</v>
      </c>
      <c r="F26" s="21">
        <f>D26*E26</f>
        <v>122500</v>
      </c>
      <c r="G26" s="21"/>
      <c r="H26" s="21">
        <f t="shared" ref="H26:H31" si="3">F26</f>
        <v>122500</v>
      </c>
      <c r="I26" s="1"/>
    </row>
    <row r="27" spans="1:9" ht="45.6" x14ac:dyDescent="0.4">
      <c r="A27" s="4"/>
      <c r="B27" s="18" t="s">
        <v>53</v>
      </c>
      <c r="C27" s="19" t="s">
        <v>24</v>
      </c>
      <c r="D27" s="20">
        <v>30</v>
      </c>
      <c r="E27" s="21">
        <v>5000</v>
      </c>
      <c r="F27" s="21">
        <f t="shared" ref="F27:F30" si="4">D27*E27</f>
        <v>150000</v>
      </c>
      <c r="G27" s="21"/>
      <c r="H27" s="21">
        <f t="shared" si="3"/>
        <v>150000</v>
      </c>
      <c r="I27" s="1"/>
    </row>
    <row r="28" spans="1:9" ht="22.8" x14ac:dyDescent="0.4">
      <c r="A28" s="4"/>
      <c r="B28" s="18" t="s">
        <v>49</v>
      </c>
      <c r="C28" s="19" t="s">
        <v>24</v>
      </c>
      <c r="D28" s="20">
        <v>1</v>
      </c>
      <c r="E28" s="21">
        <v>118119</v>
      </c>
      <c r="F28" s="21">
        <f>E28</f>
        <v>118119</v>
      </c>
      <c r="G28" s="21"/>
      <c r="H28" s="21">
        <f t="shared" si="3"/>
        <v>118119</v>
      </c>
      <c r="I28" s="1"/>
    </row>
    <row r="29" spans="1:9" ht="22.8" x14ac:dyDescent="0.4">
      <c r="A29" s="4"/>
      <c r="B29" s="18" t="s">
        <v>50</v>
      </c>
      <c r="C29" s="19" t="s">
        <v>24</v>
      </c>
      <c r="D29" s="20">
        <v>1</v>
      </c>
      <c r="E29" s="21">
        <v>150000</v>
      </c>
      <c r="F29" s="21">
        <f>E29</f>
        <v>150000</v>
      </c>
      <c r="G29" s="21"/>
      <c r="H29" s="21">
        <f t="shared" si="3"/>
        <v>150000</v>
      </c>
      <c r="I29" s="1"/>
    </row>
    <row r="30" spans="1:9" ht="45.6" x14ac:dyDescent="0.4">
      <c r="A30" s="4"/>
      <c r="B30" s="18" t="s">
        <v>54</v>
      </c>
      <c r="C30" s="19" t="s">
        <v>24</v>
      </c>
      <c r="D30" s="20">
        <v>100</v>
      </c>
      <c r="E30" s="20">
        <v>200</v>
      </c>
      <c r="F30" s="21">
        <f t="shared" si="4"/>
        <v>20000</v>
      </c>
      <c r="G30" s="21"/>
      <c r="H30" s="21">
        <f t="shared" si="3"/>
        <v>20000</v>
      </c>
      <c r="I30" s="1"/>
    </row>
    <row r="31" spans="1:9" ht="22.8" x14ac:dyDescent="0.4">
      <c r="A31" s="4"/>
      <c r="B31" s="18" t="s">
        <v>25</v>
      </c>
      <c r="C31" s="49" t="s">
        <v>24</v>
      </c>
      <c r="D31" s="20">
        <v>100</v>
      </c>
      <c r="E31" s="20">
        <v>200</v>
      </c>
      <c r="F31" s="21">
        <f>D31*E31</f>
        <v>20000</v>
      </c>
      <c r="G31" s="20"/>
      <c r="H31" s="21">
        <f t="shared" si="3"/>
        <v>20000</v>
      </c>
      <c r="I31" s="1"/>
    </row>
    <row r="32" spans="1:9" ht="159.6" x14ac:dyDescent="0.4">
      <c r="A32" s="12"/>
      <c r="B32" s="26" t="s">
        <v>26</v>
      </c>
      <c r="C32" s="24"/>
      <c r="D32" s="15"/>
      <c r="E32" s="15"/>
      <c r="F32" s="16">
        <f t="shared" ref="F32:G32" si="5">SUM(F33)</f>
        <v>4700000</v>
      </c>
      <c r="G32" s="16">
        <f t="shared" si="5"/>
        <v>2050000</v>
      </c>
      <c r="H32" s="16">
        <f>SUM(H33)</f>
        <v>2650000</v>
      </c>
      <c r="I32" s="1"/>
    </row>
    <row r="33" spans="1:9" ht="68.400000000000006" x14ac:dyDescent="0.4">
      <c r="A33" s="4"/>
      <c r="B33" s="18" t="s">
        <v>27</v>
      </c>
      <c r="C33" s="19" t="s">
        <v>24</v>
      </c>
      <c r="D33" s="20">
        <v>2</v>
      </c>
      <c r="E33" s="27">
        <v>2350000</v>
      </c>
      <c r="F33" s="27">
        <f>D33*E33</f>
        <v>4700000</v>
      </c>
      <c r="G33" s="21">
        <v>2050000</v>
      </c>
      <c r="H33" s="21">
        <v>2650000</v>
      </c>
      <c r="I33" s="1"/>
    </row>
    <row r="34" spans="1:9" ht="98.4" customHeight="1" x14ac:dyDescent="0.4">
      <c r="A34" s="12"/>
      <c r="B34" s="26" t="s">
        <v>28</v>
      </c>
      <c r="C34" s="24"/>
      <c r="D34" s="15"/>
      <c r="E34" s="15"/>
      <c r="F34" s="16">
        <f>SUM(F35:F43)</f>
        <v>755000</v>
      </c>
      <c r="G34" s="25">
        <f>SUM(G35:G43)</f>
        <v>0</v>
      </c>
      <c r="H34" s="16">
        <f>SUM(H35:H43)</f>
        <v>755000</v>
      </c>
      <c r="I34" s="1"/>
    </row>
    <row r="35" spans="1:9" ht="68.400000000000006" x14ac:dyDescent="0.4">
      <c r="A35" s="4"/>
      <c r="B35" s="18" t="s">
        <v>29</v>
      </c>
      <c r="C35" s="19" t="s">
        <v>24</v>
      </c>
      <c r="D35" s="20">
        <v>1</v>
      </c>
      <c r="E35" s="21">
        <v>100000</v>
      </c>
      <c r="F35" s="21">
        <f t="shared" ref="F35:F40" si="6">D35*E35</f>
        <v>100000</v>
      </c>
      <c r="G35" s="21"/>
      <c r="H35" s="21">
        <f t="shared" ref="H35:H42" si="7">F35</f>
        <v>100000</v>
      </c>
      <c r="I35" s="1"/>
    </row>
    <row r="36" spans="1:9" ht="22.8" x14ac:dyDescent="0.4">
      <c r="A36" s="4"/>
      <c r="B36" s="18" t="s">
        <v>30</v>
      </c>
      <c r="C36" s="19" t="s">
        <v>18</v>
      </c>
      <c r="D36" s="20">
        <v>1</v>
      </c>
      <c r="E36" s="21">
        <v>150000</v>
      </c>
      <c r="F36" s="21">
        <f t="shared" si="6"/>
        <v>150000</v>
      </c>
      <c r="G36" s="21"/>
      <c r="H36" s="21">
        <f t="shared" si="7"/>
        <v>150000</v>
      </c>
      <c r="I36" s="1"/>
    </row>
    <row r="37" spans="1:9" ht="22.8" x14ac:dyDescent="0.4">
      <c r="A37" s="4"/>
      <c r="B37" s="18" t="s">
        <v>31</v>
      </c>
      <c r="C37" s="19" t="s">
        <v>18</v>
      </c>
      <c r="D37" s="20">
        <v>50</v>
      </c>
      <c r="E37" s="21">
        <v>2500</v>
      </c>
      <c r="F37" s="21">
        <f t="shared" si="6"/>
        <v>125000</v>
      </c>
      <c r="G37" s="21"/>
      <c r="H37" s="21">
        <f t="shared" si="7"/>
        <v>125000</v>
      </c>
      <c r="I37" s="1"/>
    </row>
    <row r="38" spans="1:9" ht="45.6" x14ac:dyDescent="0.4">
      <c r="A38" s="4"/>
      <c r="B38" s="18" t="s">
        <v>57</v>
      </c>
      <c r="C38" s="19" t="s">
        <v>18</v>
      </c>
      <c r="D38" s="20">
        <v>1</v>
      </c>
      <c r="E38" s="21">
        <v>100000</v>
      </c>
      <c r="F38" s="21">
        <f t="shared" si="6"/>
        <v>100000</v>
      </c>
      <c r="G38" s="21"/>
      <c r="H38" s="21">
        <f t="shared" si="7"/>
        <v>100000</v>
      </c>
      <c r="I38" s="1"/>
    </row>
    <row r="39" spans="1:9" ht="45.6" x14ac:dyDescent="0.4">
      <c r="A39" s="4"/>
      <c r="B39" s="18" t="s">
        <v>56</v>
      </c>
      <c r="C39" s="19" t="s">
        <v>18</v>
      </c>
      <c r="D39" s="20">
        <v>2</v>
      </c>
      <c r="E39" s="21">
        <v>50000</v>
      </c>
      <c r="F39" s="21">
        <f t="shared" si="6"/>
        <v>100000</v>
      </c>
      <c r="G39" s="21"/>
      <c r="H39" s="21">
        <f t="shared" si="7"/>
        <v>100000</v>
      </c>
      <c r="I39" s="1"/>
    </row>
    <row r="40" spans="1:9" ht="45.6" x14ac:dyDescent="0.4">
      <c r="A40" s="4"/>
      <c r="B40" s="18" t="s">
        <v>32</v>
      </c>
      <c r="C40" s="19" t="s">
        <v>18</v>
      </c>
      <c r="D40" s="20">
        <v>2</v>
      </c>
      <c r="E40" s="21">
        <v>25000</v>
      </c>
      <c r="F40" s="21">
        <f t="shared" si="6"/>
        <v>50000</v>
      </c>
      <c r="G40" s="20"/>
      <c r="H40" s="21">
        <f t="shared" si="7"/>
        <v>50000</v>
      </c>
      <c r="I40" s="1"/>
    </row>
    <row r="41" spans="1:9" ht="22.8" x14ac:dyDescent="0.4">
      <c r="A41" s="4"/>
      <c r="B41" s="18" t="s">
        <v>55</v>
      </c>
      <c r="C41" s="19" t="s">
        <v>18</v>
      </c>
      <c r="D41" s="20">
        <v>3</v>
      </c>
      <c r="E41" s="21">
        <v>25000</v>
      </c>
      <c r="F41" s="21">
        <f t="shared" ref="F41:F43" si="8">D41*E41</f>
        <v>75000</v>
      </c>
      <c r="G41" s="21"/>
      <c r="H41" s="21">
        <f t="shared" si="7"/>
        <v>75000</v>
      </c>
      <c r="I41" s="1"/>
    </row>
    <row r="42" spans="1:9" ht="22.8" x14ac:dyDescent="0.4">
      <c r="A42" s="4"/>
      <c r="B42" s="18" t="s">
        <v>33</v>
      </c>
      <c r="C42" s="19" t="s">
        <v>24</v>
      </c>
      <c r="D42" s="20">
        <v>100</v>
      </c>
      <c r="E42" s="20">
        <v>250</v>
      </c>
      <c r="F42" s="21">
        <f t="shared" si="8"/>
        <v>25000</v>
      </c>
      <c r="G42" s="20"/>
      <c r="H42" s="21">
        <f t="shared" si="7"/>
        <v>25000</v>
      </c>
      <c r="I42" s="1"/>
    </row>
    <row r="43" spans="1:9" ht="22.8" x14ac:dyDescent="0.4">
      <c r="A43" s="4"/>
      <c r="B43" s="18" t="s">
        <v>58</v>
      </c>
      <c r="C43" s="19" t="s">
        <v>24</v>
      </c>
      <c r="D43" s="20">
        <v>10</v>
      </c>
      <c r="E43" s="21">
        <v>3000</v>
      </c>
      <c r="F43" s="21">
        <f t="shared" si="8"/>
        <v>30000</v>
      </c>
      <c r="G43" s="21"/>
      <c r="H43" s="21">
        <v>30000</v>
      </c>
      <c r="I43" s="1"/>
    </row>
    <row r="44" spans="1:9" ht="114" x14ac:dyDescent="0.4">
      <c r="A44" s="12"/>
      <c r="B44" s="26" t="s">
        <v>34</v>
      </c>
      <c r="C44" s="28"/>
      <c r="D44" s="15"/>
      <c r="E44" s="15"/>
      <c r="F44" s="16">
        <f>SUM(F45:F48)</f>
        <v>181000</v>
      </c>
      <c r="G44" s="25">
        <f>SUM(G45:G48)</f>
        <v>0</v>
      </c>
      <c r="H44" s="16">
        <f>SUM(H45:H48)</f>
        <v>181000</v>
      </c>
      <c r="I44" s="1"/>
    </row>
    <row r="45" spans="1:9" ht="22.8" x14ac:dyDescent="0.4">
      <c r="A45" s="4"/>
      <c r="B45" s="29" t="s">
        <v>35</v>
      </c>
      <c r="C45" s="30" t="s">
        <v>36</v>
      </c>
      <c r="D45" s="31">
        <v>50</v>
      </c>
      <c r="E45" s="31">
        <v>500</v>
      </c>
      <c r="F45" s="32">
        <f>D45*E45</f>
        <v>25000</v>
      </c>
      <c r="G45" s="32"/>
      <c r="H45" s="32">
        <v>25000</v>
      </c>
      <c r="I45" s="1"/>
    </row>
    <row r="46" spans="1:9" ht="91.2" x14ac:dyDescent="0.4">
      <c r="A46" s="4"/>
      <c r="B46" s="29" t="s">
        <v>37</v>
      </c>
      <c r="C46" s="30" t="s">
        <v>18</v>
      </c>
      <c r="D46" s="31">
        <v>1</v>
      </c>
      <c r="E46" s="32">
        <v>20000</v>
      </c>
      <c r="F46" s="32">
        <f>D46*E46</f>
        <v>20000</v>
      </c>
      <c r="G46" s="33"/>
      <c r="H46" s="32">
        <f>F46</f>
        <v>20000</v>
      </c>
      <c r="I46" s="1"/>
    </row>
    <row r="47" spans="1:9" ht="45.6" x14ac:dyDescent="0.4">
      <c r="A47" s="4"/>
      <c r="B47" s="29" t="s">
        <v>38</v>
      </c>
      <c r="C47" s="30" t="s">
        <v>39</v>
      </c>
      <c r="D47" s="31">
        <v>1</v>
      </c>
      <c r="E47" s="32">
        <v>100000</v>
      </c>
      <c r="F47" s="32">
        <f>D47*E47</f>
        <v>100000</v>
      </c>
      <c r="G47" s="33"/>
      <c r="H47" s="32">
        <f>F47</f>
        <v>100000</v>
      </c>
      <c r="I47" s="1"/>
    </row>
    <row r="48" spans="1:9" ht="45.6" x14ac:dyDescent="0.4">
      <c r="A48" s="4"/>
      <c r="B48" s="29" t="s">
        <v>40</v>
      </c>
      <c r="C48" s="30" t="s">
        <v>41</v>
      </c>
      <c r="D48" s="31">
        <v>20</v>
      </c>
      <c r="E48" s="32">
        <v>1800</v>
      </c>
      <c r="F48" s="32">
        <f>D48*E48</f>
        <v>36000</v>
      </c>
      <c r="G48" s="33"/>
      <c r="H48" s="32">
        <f>F48</f>
        <v>36000</v>
      </c>
      <c r="I48" s="1"/>
    </row>
    <row r="49" spans="1:9" ht="46.2" customHeight="1" x14ac:dyDescent="0.3">
      <c r="A49" s="34"/>
      <c r="B49" s="26" t="s">
        <v>72</v>
      </c>
      <c r="C49" s="35"/>
      <c r="D49" s="35"/>
      <c r="E49" s="35"/>
      <c r="F49" s="36">
        <f>F19+F10</f>
        <v>9085000</v>
      </c>
      <c r="G49" s="36">
        <f>G19+G10</f>
        <v>2120000</v>
      </c>
      <c r="H49" s="36">
        <f>H19+H10</f>
        <v>6965000</v>
      </c>
      <c r="I49" s="1"/>
    </row>
    <row r="50" spans="1:9" ht="22.8" x14ac:dyDescent="0.3">
      <c r="A50" s="61" t="s">
        <v>65</v>
      </c>
      <c r="B50" s="61"/>
      <c r="C50" s="61"/>
      <c r="D50" s="61"/>
      <c r="E50" s="61"/>
      <c r="F50" s="61"/>
      <c r="G50" s="61"/>
      <c r="H50" s="61"/>
    </row>
    <row r="51" spans="1:9" ht="22.8" x14ac:dyDescent="0.3">
      <c r="A51" s="57" t="s">
        <v>66</v>
      </c>
      <c r="B51" s="57"/>
      <c r="C51" s="57"/>
      <c r="D51" s="57"/>
      <c r="E51" s="57"/>
      <c r="F51" s="57"/>
      <c r="G51" s="57"/>
      <c r="H51" s="57"/>
    </row>
    <row r="52" spans="1:9" ht="23.4" x14ac:dyDescent="0.45">
      <c r="A52" s="37"/>
      <c r="B52" s="3"/>
      <c r="C52" s="3"/>
      <c r="D52" s="3"/>
      <c r="E52" s="3"/>
      <c r="F52" s="3"/>
      <c r="G52" s="3"/>
      <c r="H52" s="38"/>
    </row>
    <row r="53" spans="1:9" ht="22.8" x14ac:dyDescent="0.3">
      <c r="A53" s="58" t="s">
        <v>70</v>
      </c>
      <c r="B53" s="58"/>
      <c r="C53" s="58"/>
      <c r="D53" s="58"/>
      <c r="E53" s="58"/>
      <c r="F53" s="58"/>
      <c r="G53" s="58"/>
      <c r="H53" s="58"/>
    </row>
    <row r="54" spans="1:9" ht="45.6" x14ac:dyDescent="0.3">
      <c r="A54" s="39"/>
      <c r="B54" s="40" t="s">
        <v>42</v>
      </c>
      <c r="C54" s="39"/>
      <c r="D54" s="39"/>
      <c r="E54" s="39"/>
      <c r="F54" s="39"/>
      <c r="G54" s="39"/>
      <c r="H54" s="39"/>
    </row>
    <row r="55" spans="1:9" ht="22.8" x14ac:dyDescent="0.3">
      <c r="A55" s="57" t="s">
        <v>43</v>
      </c>
      <c r="B55" s="57"/>
      <c r="C55" s="57"/>
      <c r="D55" s="57"/>
      <c r="E55" s="57"/>
      <c r="F55" s="57"/>
      <c r="G55" s="57"/>
      <c r="H55" s="57"/>
    </row>
    <row r="56" spans="1:9" ht="22.8" x14ac:dyDescent="0.3">
      <c r="A56" s="57" t="s">
        <v>44</v>
      </c>
      <c r="B56" s="57"/>
      <c r="C56" s="57"/>
      <c r="D56" s="57"/>
      <c r="E56" s="57"/>
      <c r="F56" s="57"/>
      <c r="G56" s="57"/>
      <c r="H56" s="57"/>
    </row>
    <row r="57" spans="1:9" ht="22.8" x14ac:dyDescent="0.3">
      <c r="A57" s="41"/>
      <c r="B57" s="41"/>
      <c r="C57" s="41"/>
      <c r="D57" s="41"/>
      <c r="E57" s="41"/>
      <c r="F57" s="41"/>
      <c r="G57" s="41"/>
      <c r="H57" s="41"/>
    </row>
    <row r="58" spans="1:9" ht="22.8" x14ac:dyDescent="0.3">
      <c r="A58" s="41" t="s">
        <v>67</v>
      </c>
      <c r="B58" s="41"/>
      <c r="C58" s="41"/>
      <c r="D58" s="41"/>
      <c r="E58" s="41"/>
      <c r="F58" s="41"/>
      <c r="G58" s="41"/>
      <c r="H58" s="41"/>
    </row>
    <row r="59" spans="1:9" ht="22.8" x14ac:dyDescent="0.3">
      <c r="A59" s="41"/>
      <c r="B59" s="41"/>
      <c r="C59" s="41"/>
      <c r="D59" s="41"/>
      <c r="E59" s="41"/>
      <c r="F59" s="41"/>
      <c r="G59" s="41"/>
      <c r="H59" s="41"/>
    </row>
    <row r="60" spans="1:9" ht="22.8" x14ac:dyDescent="0.3">
      <c r="A60" s="41" t="s">
        <v>46</v>
      </c>
      <c r="B60" s="41"/>
      <c r="C60" s="41"/>
      <c r="D60" s="41"/>
      <c r="E60" s="41"/>
      <c r="F60" s="41"/>
      <c r="G60" s="41"/>
      <c r="H60" s="41"/>
    </row>
    <row r="61" spans="1:9" ht="22.8" x14ac:dyDescent="0.3">
      <c r="A61" s="41"/>
      <c r="B61" s="41" t="s">
        <v>45</v>
      </c>
      <c r="C61" s="41"/>
      <c r="D61" s="41"/>
      <c r="E61" s="41"/>
      <c r="F61" s="41"/>
      <c r="G61" s="41"/>
      <c r="H61" s="41"/>
    </row>
    <row r="62" spans="1:9" ht="23.4" x14ac:dyDescent="0.45">
      <c r="A62" s="41" t="s">
        <v>68</v>
      </c>
      <c r="B62" s="3"/>
      <c r="C62" s="3"/>
      <c r="D62" s="3"/>
      <c r="E62" s="3"/>
      <c r="F62" s="3"/>
      <c r="G62" s="3"/>
      <c r="H62" s="3"/>
    </row>
    <row r="63" spans="1:9" ht="23.4" x14ac:dyDescent="0.45">
      <c r="A63" s="42" t="s">
        <v>69</v>
      </c>
      <c r="B63" s="3"/>
      <c r="C63" s="3"/>
      <c r="D63" s="3"/>
      <c r="E63" s="3"/>
      <c r="F63" s="3"/>
      <c r="G63" s="3"/>
      <c r="H63" s="3"/>
    </row>
    <row r="64" spans="1:9" ht="23.4" x14ac:dyDescent="0.45">
      <c r="A64" s="42" t="s">
        <v>47</v>
      </c>
      <c r="B64" s="3"/>
      <c r="C64" s="3"/>
      <c r="D64" s="3"/>
      <c r="E64" s="3"/>
      <c r="F64" s="3"/>
      <c r="G64" s="3"/>
      <c r="H64" s="3"/>
    </row>
    <row r="65" spans="1:8" ht="23.4" x14ac:dyDescent="0.45">
      <c r="A65" s="42" t="s">
        <v>48</v>
      </c>
      <c r="B65" s="3"/>
      <c r="C65" s="3"/>
      <c r="D65" s="3"/>
      <c r="E65" s="3"/>
      <c r="F65" s="3"/>
      <c r="G65" s="3"/>
      <c r="H65" s="3"/>
    </row>
    <row r="66" spans="1:8" ht="23.4" x14ac:dyDescent="0.45">
      <c r="A66" s="43"/>
      <c r="B66" s="3"/>
      <c r="C66" s="3"/>
      <c r="D66" s="3"/>
      <c r="E66" s="3"/>
      <c r="F66" s="3"/>
      <c r="G66" s="3"/>
      <c r="H66" s="3"/>
    </row>
    <row r="67" spans="1:8" ht="23.4" x14ac:dyDescent="0.45">
      <c r="A67" s="3"/>
      <c r="B67" s="3"/>
      <c r="C67" s="3"/>
      <c r="D67" s="3"/>
      <c r="E67" s="3"/>
      <c r="F67" s="3"/>
      <c r="G67" s="3"/>
      <c r="H67" s="3"/>
    </row>
    <row r="68" spans="1:8" ht="23.4" x14ac:dyDescent="0.45">
      <c r="A68" s="3"/>
      <c r="B68" s="3"/>
      <c r="C68" s="3"/>
      <c r="D68" s="3"/>
      <c r="E68" s="3"/>
      <c r="F68" s="3"/>
      <c r="G68" s="3"/>
      <c r="H68" s="3"/>
    </row>
    <row r="69" spans="1:8" ht="23.4" x14ac:dyDescent="0.45">
      <c r="A69" s="3"/>
      <c r="B69" s="3"/>
      <c r="C69" s="3"/>
      <c r="D69" s="3"/>
      <c r="E69" s="3"/>
      <c r="F69" s="3"/>
      <c r="G69" s="3"/>
      <c r="H69" s="3"/>
    </row>
    <row r="70" spans="1:8" ht="23.4" x14ac:dyDescent="0.45">
      <c r="A70" s="3"/>
      <c r="B70" s="3"/>
      <c r="C70" s="3"/>
      <c r="D70" s="3"/>
      <c r="E70" s="3"/>
      <c r="F70" s="3"/>
      <c r="G70" s="3"/>
      <c r="H70" s="3"/>
    </row>
    <row r="71" spans="1:8" ht="23.4" x14ac:dyDescent="0.45">
      <c r="A71" s="3"/>
      <c r="B71" s="3"/>
      <c r="C71" s="3"/>
      <c r="D71" s="3"/>
      <c r="E71" s="3"/>
      <c r="F71" s="3"/>
      <c r="G71" s="3"/>
      <c r="H71" s="3"/>
    </row>
    <row r="72" spans="1:8" ht="23.4" x14ac:dyDescent="0.45">
      <c r="A72" s="3"/>
      <c r="B72" s="3"/>
      <c r="C72" s="3"/>
      <c r="D72" s="3"/>
      <c r="E72" s="3"/>
      <c r="F72" s="3"/>
      <c r="G72" s="3"/>
      <c r="H72" s="3"/>
    </row>
  </sheetData>
  <mergeCells count="18">
    <mergeCell ref="A50:H50"/>
    <mergeCell ref="A56:H56"/>
    <mergeCell ref="A51:H51"/>
    <mergeCell ref="A53:H53"/>
    <mergeCell ref="A55:H55"/>
    <mergeCell ref="B9:H9"/>
    <mergeCell ref="A7:A8"/>
    <mergeCell ref="A1:H1"/>
    <mergeCell ref="A3:H3"/>
    <mergeCell ref="A4:H4"/>
    <mergeCell ref="A5:H5"/>
    <mergeCell ref="A6:H6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scale="46" orientation="portrait" verticalDpi="1200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2023-09-01T10:16:04Z</cp:lastPrinted>
  <dcterms:created xsi:type="dcterms:W3CDTF">2021-01-27T10:48:44Z</dcterms:created>
  <dcterms:modified xsi:type="dcterms:W3CDTF">2023-09-01T10:16:07Z</dcterms:modified>
  <cp:category/>
  <cp:contentStatus/>
</cp:coreProperties>
</file>