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ownloads\"/>
    </mc:Choice>
  </mc:AlternateContent>
  <bookViews>
    <workbookView xWindow="0" yWindow="0" windowWidth="23040" windowHeight="9192"/>
  </bookViews>
  <sheets>
    <sheet name="Лист1" sheetId="1" r:id="rId1"/>
  </sheets>
  <definedNames>
    <definedName name="_Hlk32248595" localSheetId="0">Лист1!$A$54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1" l="1"/>
  <c r="F43" i="1"/>
  <c r="E43" i="1"/>
  <c r="D43" i="1"/>
  <c r="I40" i="1"/>
  <c r="I39" i="1"/>
  <c r="H41" i="1"/>
  <c r="I41" i="1"/>
  <c r="H43" i="1" l="1"/>
  <c r="I43" i="1" s="1"/>
  <c r="H12" i="1"/>
  <c r="I12" i="1"/>
  <c r="H13" i="1"/>
  <c r="I13" i="1"/>
  <c r="H14" i="1"/>
  <c r="I14" i="1"/>
  <c r="H15" i="1"/>
  <c r="I15" i="1"/>
  <c r="H16" i="1"/>
  <c r="I16" i="1"/>
  <c r="H17" i="1"/>
  <c r="I17" i="1"/>
  <c r="H18" i="1"/>
  <c r="I18" i="1"/>
  <c r="H20" i="1"/>
  <c r="I20" i="1"/>
  <c r="H21" i="1"/>
  <c r="I21" i="1"/>
  <c r="H22" i="1"/>
  <c r="I22" i="1"/>
  <c r="H23" i="1"/>
  <c r="I23" i="1"/>
  <c r="H24" i="1"/>
  <c r="I24" i="1"/>
  <c r="H25" i="1"/>
  <c r="I25" i="1"/>
  <c r="H26" i="1"/>
  <c r="I26" i="1"/>
  <c r="H28" i="1"/>
  <c r="I28" i="1"/>
  <c r="H29" i="1"/>
  <c r="I29" i="1"/>
  <c r="H30" i="1"/>
  <c r="I30" i="1"/>
  <c r="H31" i="1"/>
  <c r="I31" i="1"/>
  <c r="H32" i="1"/>
  <c r="I32" i="1"/>
  <c r="H33" i="1"/>
  <c r="I33" i="1"/>
  <c r="H35" i="1"/>
  <c r="I35" i="1"/>
  <c r="H36" i="1"/>
  <c r="I36" i="1"/>
  <c r="H37" i="1"/>
  <c r="I37" i="1"/>
  <c r="H39" i="1"/>
  <c r="H40" i="1"/>
  <c r="H42" i="1"/>
  <c r="I42" i="1"/>
  <c r="I11" i="1" l="1"/>
  <c r="H11" i="1"/>
</calcChain>
</file>

<file path=xl/sharedStrings.xml><?xml version="1.0" encoding="utf-8"?>
<sst xmlns="http://schemas.openxmlformats.org/spreadsheetml/2006/main" count="102" uniqueCount="101">
  <si>
    <t>№</t>
  </si>
  <si>
    <t>__________________________________</t>
  </si>
  <si>
    <t>Шығыстар</t>
  </si>
  <si>
    <t xml:space="preserve">Шығыстар сметасы </t>
  </si>
  <si>
    <t xml:space="preserve"> № 1 аралық Есеп</t>
  </si>
  <si>
    <t xml:space="preserve">  № 2 аралық Есеп</t>
  </si>
  <si>
    <t xml:space="preserve"> № 3 аралық Есеп</t>
  </si>
  <si>
    <t>Қорытынды Есеп</t>
  </si>
  <si>
    <t>Сомасы (3+4+5+6+7)</t>
  </si>
  <si>
    <t>Қалдық (2-8)</t>
  </si>
  <si>
    <t>Контрагент, төлем күні және мақсаты</t>
  </si>
  <si>
    <t>Барлығы</t>
  </si>
  <si>
    <t>Ұйымның басшысы _____________</t>
  </si>
  <si>
    <t>Ұйымның есепшісі _____________</t>
  </si>
  <si>
    <t>Күні:</t>
  </si>
  <si>
    <t xml:space="preserve">М.О. </t>
  </si>
  <si>
    <t>* Қаражаттың жұмсалуы туралы есепке қойылатын талаптар бойынша толтырылады</t>
  </si>
  <si>
    <r>
      <t xml:space="preserve">Грант алушы: </t>
    </r>
    <r>
      <rPr>
        <sz val="12"/>
        <color theme="1"/>
        <rFont val="Times New Roman"/>
        <family val="1"/>
        <charset val="204"/>
      </rPr>
      <t>"Жас ұрпақ" жастар қоғамдық бірлестігі</t>
    </r>
  </si>
  <si>
    <r>
      <t xml:space="preserve">Грант тақырыбы: </t>
    </r>
    <r>
      <rPr>
        <sz val="12"/>
        <color theme="1"/>
        <rFont val="Times New Roman"/>
        <family val="1"/>
        <charset val="204"/>
      </rPr>
      <t xml:space="preserve">«Бастама» Азаматтық қоғамды дамытуға, оның ішінде үкіметтік емес ұйымдар қызметінің тиімділігін арттыруға жәрдемдесу </t>
    </r>
  </si>
  <si>
    <r>
      <t>Грант сомасы:</t>
    </r>
    <r>
      <rPr>
        <sz val="12"/>
        <color theme="1"/>
        <rFont val="Times New Roman"/>
        <family val="1"/>
        <charset val="204"/>
      </rPr>
      <t xml:space="preserve"> 5 420 000 (бес миллион төрт жүз жиырма мың) теңге</t>
    </r>
  </si>
  <si>
    <t>"15" наурыз 2023 жылғы №9
Грант беру жөніндегі Келісімшарттың № 5 Қосымшасы_</t>
  </si>
  <si>
    <t>Әкімшілік шығындар</t>
  </si>
  <si>
    <t xml:space="preserve">Кеңсе тауарлары </t>
  </si>
  <si>
    <t>Пошта шығыны</t>
  </si>
  <si>
    <t>Картредждерді толтыру</t>
  </si>
  <si>
    <t xml:space="preserve">Банк шығындары 1% </t>
  </si>
  <si>
    <t>Бағдарламалық қамтамасыз ету</t>
  </si>
  <si>
    <t>Оператор фото, видео түсіруші (жоба барысында)</t>
  </si>
  <si>
    <t>Сараптаушы 5 адам</t>
  </si>
  <si>
    <t>БАҚ мақала</t>
  </si>
  <si>
    <t>Жоба банері (банер+паучок)</t>
  </si>
  <si>
    <t>Әдістемелік брошюра (ӨМД)</t>
  </si>
  <si>
    <t>Форум қатысушыларына алғыс хат</t>
  </si>
  <si>
    <t>Үлестірмелі папка, қалам, дәптер</t>
  </si>
  <si>
    <t>Қатысушылардың жол ақылары
барып/қайту</t>
  </si>
  <si>
    <t>Су (газсыз) 0,5 (барлық іс-шараларға)</t>
  </si>
  <si>
    <t xml:space="preserve">Түскі ас </t>
  </si>
  <si>
    <t>Жобаның ақпараттық банері</t>
  </si>
  <si>
    <t>Жолақысы 2 адам (бару/қайту * 2)</t>
  </si>
  <si>
    <t>Калиева Бакыт Асановна</t>
  </si>
  <si>
    <t>Қайырбек Маржан Әлібекқызы</t>
  </si>
  <si>
    <t>24.11.2023 ж.</t>
  </si>
  <si>
    <t xml:space="preserve"> ҚАРАЖАТТЫҢ ЖҰМСАЛУЫ ТУРАЛЫ ҚОРЫТЫНДЫ ЕСЕП</t>
  </si>
  <si>
    <t>Тікелей шығандар</t>
  </si>
  <si>
    <t>1- Іс-шара. Кейс байқауы</t>
  </si>
  <si>
    <t>2- Іс-шара. Шағын гранттар</t>
  </si>
  <si>
    <t>3- Іс-шара. Қорытынды форум</t>
  </si>
  <si>
    <t xml:space="preserve">Іс-сапар шығыны. </t>
  </si>
  <si>
    <t>Тәулікақы 2 адам (2 АЕК * 2)</t>
  </si>
  <si>
    <t>Тұрғынжай 2 адам (4 АЕК * 2)</t>
  </si>
  <si>
    <t>Қажеттіліктерге байланысты қосылған шығындар</t>
  </si>
  <si>
    <t>Грамота, рамкасымен</t>
  </si>
  <si>
    <t>Жеткізу қызметі</t>
  </si>
  <si>
    <t>1.1</t>
  </si>
  <si>
    <t>1.2</t>
  </si>
  <si>
    <t>1.3</t>
  </si>
  <si>
    <t>1.6</t>
  </si>
  <si>
    <t>1.7</t>
  </si>
  <si>
    <t>1.8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</si>
  <si>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</si>
  <si>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</si>
  <si>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</si>
  <si>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</si>
  <si>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</si>
  <si>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</si>
  <si>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</si>
  <si>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</si>
  <si>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</si>
  <si>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</si>
  <si>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</si>
  <si>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</si>
  <si>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</si>
  <si>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5.15</t>
  </si>
  <si>
    <t>6</t>
  </si>
  <si>
    <t>6.1</t>
  </si>
  <si>
    <t>6.2</t>
  </si>
  <si>
    <t>6.3</t>
  </si>
  <si>
    <t>7</t>
  </si>
  <si>
    <t>7.1</t>
  </si>
  <si>
    <t>7.2</t>
  </si>
  <si>
    <t>7.3</t>
  </si>
  <si>
    <t>Жоба үйлестірушісі Асқанбаев Д.С.</t>
  </si>
  <si>
    <t>7.4</t>
  </si>
  <si>
    <t>"Ауылды дамытудың өзекті мәселелері және шешімі" жоба жинағы</t>
  </si>
  <si>
    <t>Типографиялық қызмет (раздаточные материалы для активных сельских жителей брендированные ручки, блокноты, папки)</t>
  </si>
  <si>
    <t>Жоба жетекші   Калиева Б.А.</t>
  </si>
  <si>
    <t>Бухгалтер Қайырбек М.</t>
  </si>
  <si>
    <t>ПВ №9, ОПВ №130, 180, ИПН №129, 181,  ВОСМС №131, 182</t>
  </si>
  <si>
    <t>ПП ОВП №130, 180, 185,  ИПН №129, 181, 186, ВОСМ №131, 182, 187, ЗП №153,184, 237</t>
  </si>
  <si>
    <t>ПП №179, 183, 236 ИПН №129, 181, 186</t>
  </si>
  <si>
    <t>Выписка с банка</t>
  </si>
  <si>
    <t>Хаттама</t>
  </si>
  <si>
    <t>ТОО Кербұлақ жұлдызы, Договор №17, Счет на оплату №14, АВР №17, ПП №72</t>
  </si>
  <si>
    <t>ИП "New Vision", Договор .87/01, счет на оплату №87, МН</t>
  </si>
  <si>
    <t>ИП "New Vision", Договор №87/01, счет на оплату №87, МН</t>
  </si>
  <si>
    <t>ИП "Орынбаева" , договор №23, счет на оплату №9, АВР №9, МН</t>
  </si>
  <si>
    <t>ИП "Ернұр", договор №21, счет на оплату №21, АВР №21, МН</t>
  </si>
  <si>
    <t>Хаттама, договор, АВР</t>
  </si>
  <si>
    <t>№2 том (№1-8 договор, счета, документы)</t>
  </si>
  <si>
    <t>ИП Lee, без договора, Счет на оплату №16, квитанция, АВР</t>
  </si>
  <si>
    <t>ИП Жасмин, счет на оплату, накладная, счет-фактура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</si>
</sst>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49" fontId="5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right" vertical="top" wrapText="1"/>
    </xf>
    <xf numFmtId="0" fontId="2" fillId="2" borderId="0" xfId="0" applyFont="1" applyFill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abSelected="1" view="pageBreakPreview" topLeftCell="A40" zoomScaleNormal="100" zoomScaleSheetLayoutView="100" workbookViewId="0">
      <selection activeCell="F57" sqref="F57"/>
    </sheetView>
  </sheetViews>
  <sheetFormatPr defaultColWidth="9.109375" defaultRowHeight="15.6" x14ac:dyDescent="0.3"/>
  <cols>
    <col min="1" max="1" width="9.109375" style="7"/>
    <col min="2" max="2" width="40.88671875" style="7" bestFit="1" customWidth="1"/>
    <col min="3" max="3" width="14.33203125" style="7" customWidth="1"/>
    <col min="4" max="4" width="16" style="7" customWidth="1"/>
    <col min="5" max="5" width="17" style="7" customWidth="1"/>
    <col min="6" max="6" width="16.88671875" style="7" customWidth="1"/>
    <col min="7" max="7" width="20.44140625" style="7" customWidth="1"/>
    <col min="8" max="8" width="15.44140625" style="7" customWidth="1"/>
    <col min="9" max="9" width="10.88671875" style="7" customWidth="1"/>
    <col min="10" max="10" width="22.33203125" style="7" customWidth="1"/>
    <col min="11" max="16384" width="9.109375" style="7"/>
  </cols>
  <sheetData>
    <row r="1" spans="1:10" ht="36.6" customHeight="1" x14ac:dyDescent="0.3">
      <c r="A1" s="22" t="s">
        <v>20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x14ac:dyDescent="0.3">
      <c r="B2" s="8"/>
    </row>
    <row r="3" spans="1:10" ht="36.75" customHeight="1" x14ac:dyDescent="0.3">
      <c r="A3" s="23" t="s">
        <v>42</v>
      </c>
      <c r="B3" s="23"/>
      <c r="C3" s="23"/>
      <c r="D3" s="23"/>
      <c r="E3" s="23"/>
      <c r="F3" s="23"/>
      <c r="G3" s="23"/>
      <c r="H3" s="23"/>
      <c r="I3" s="23"/>
      <c r="J3" s="23"/>
    </row>
    <row r="5" spans="1:10" x14ac:dyDescent="0.3">
      <c r="A5" s="21" t="s">
        <v>17</v>
      </c>
      <c r="B5" s="21"/>
      <c r="C5" s="21"/>
      <c r="D5" s="21"/>
      <c r="E5" s="21"/>
      <c r="F5" s="21"/>
      <c r="G5" s="21"/>
      <c r="H5" s="21"/>
      <c r="I5" s="21"/>
      <c r="J5" s="21"/>
    </row>
    <row r="6" spans="1:10" x14ac:dyDescent="0.3">
      <c r="A6" s="21" t="s">
        <v>18</v>
      </c>
      <c r="B6" s="21"/>
      <c r="C6" s="21"/>
      <c r="D6" s="21"/>
      <c r="E6" s="21"/>
      <c r="F6" s="21"/>
      <c r="G6" s="21"/>
      <c r="H6" s="21"/>
      <c r="I6" s="21"/>
      <c r="J6" s="21"/>
    </row>
    <row r="7" spans="1:10" x14ac:dyDescent="0.3">
      <c r="A7" s="21" t="s">
        <v>19</v>
      </c>
      <c r="B7" s="21"/>
      <c r="C7" s="21"/>
      <c r="D7" s="21"/>
      <c r="E7" s="21"/>
      <c r="F7" s="21"/>
      <c r="G7" s="21"/>
      <c r="H7" s="21"/>
      <c r="I7" s="21"/>
      <c r="J7" s="21"/>
    </row>
    <row r="8" spans="1:10" ht="46.8" x14ac:dyDescent="0.3">
      <c r="A8" s="3" t="s">
        <v>0</v>
      </c>
      <c r="B8" s="9" t="s">
        <v>2</v>
      </c>
      <c r="C8" s="9" t="s">
        <v>3</v>
      </c>
      <c r="D8" s="9" t="s">
        <v>4</v>
      </c>
      <c r="E8" s="9" t="s">
        <v>5</v>
      </c>
      <c r="F8" s="9" t="s">
        <v>6</v>
      </c>
      <c r="G8" s="9" t="s">
        <v>7</v>
      </c>
      <c r="H8" s="9" t="s">
        <v>8</v>
      </c>
      <c r="I8" s="9" t="s">
        <v>9</v>
      </c>
      <c r="J8" s="9" t="s">
        <v>10</v>
      </c>
    </row>
    <row r="9" spans="1:10" x14ac:dyDescent="0.3">
      <c r="A9" s="1"/>
      <c r="B9" s="2">
        <v>1</v>
      </c>
      <c r="C9" s="2">
        <v>2</v>
      </c>
      <c r="D9" s="2">
        <v>3</v>
      </c>
      <c r="E9" s="2">
        <v>4</v>
      </c>
      <c r="F9" s="2">
        <v>5</v>
      </c>
      <c r="G9" s="2">
        <v>7</v>
      </c>
      <c r="H9" s="2">
        <v>8</v>
      </c>
      <c r="I9" s="2">
        <v>9</v>
      </c>
      <c r="J9" s="2">
        <v>7</v>
      </c>
    </row>
    <row r="10" spans="1:10" ht="24.75" customHeight="1" x14ac:dyDescent="0.3">
      <c r="A10" s="12">
        <v>1</v>
      </c>
      <c r="B10" s="12" t="s">
        <v>21</v>
      </c>
      <c r="C10" s="14"/>
      <c r="D10" s="14"/>
      <c r="E10" s="14"/>
      <c r="F10" s="14"/>
      <c r="G10" s="14"/>
      <c r="H10" s="14"/>
      <c r="I10" s="14"/>
      <c r="J10" s="14"/>
    </row>
    <row r="11" spans="1:10" ht="46.8" x14ac:dyDescent="0.3">
      <c r="A11" s="4" t="s">
        <v>53</v>
      </c>
      <c r="B11" s="5" t="s">
        <v>85</v>
      </c>
      <c r="C11" s="5">
        <v>560250</v>
      </c>
      <c r="D11" s="5">
        <v>186750</v>
      </c>
      <c r="E11" s="5">
        <v>124500</v>
      </c>
      <c r="F11" s="5">
        <v>62250</v>
      </c>
      <c r="G11" s="5">
        <v>186750</v>
      </c>
      <c r="H11" s="5">
        <f>D11+E11+F11+G11</f>
        <v>560250</v>
      </c>
      <c r="I11" s="5">
        <f>C11-D11-E11-F11-G11</f>
        <v>0</v>
      </c>
      <c r="J11" s="5" t="s">
        <v>89</v>
      </c>
    </row>
    <row r="12" spans="1:10" ht="93.6" x14ac:dyDescent="0.3">
      <c r="A12" s="4" t="s">
        <v>54</v>
      </c>
      <c r="B12" s="5" t="s">
        <v>81</v>
      </c>
      <c r="C12" s="5">
        <v>560250</v>
      </c>
      <c r="D12" s="5">
        <v>186750</v>
      </c>
      <c r="E12" s="5">
        <v>62250</v>
      </c>
      <c r="F12" s="5">
        <v>124500</v>
      </c>
      <c r="G12" s="5">
        <v>186750</v>
      </c>
      <c r="H12" s="5">
        <f t="shared" ref="H12:H42" si="0">D12+E12+F12+G12</f>
        <v>560250</v>
      </c>
      <c r="I12" s="5">
        <f t="shared" ref="I12:I42" si="1">C12-D12-E12-F12-G12</f>
        <v>0</v>
      </c>
      <c r="J12" s="6" t="s">
        <v>88</v>
      </c>
    </row>
    <row r="13" spans="1:10" ht="62.4" x14ac:dyDescent="0.3">
      <c r="A13" s="4" t="s">
        <v>55</v>
      </c>
      <c r="B13" s="5" t="s">
        <v>86</v>
      </c>
      <c r="C13" s="5">
        <v>319500</v>
      </c>
      <c r="D13" s="5">
        <v>106500</v>
      </c>
      <c r="E13" s="5">
        <v>35500</v>
      </c>
      <c r="F13" s="5">
        <v>71000</v>
      </c>
      <c r="G13" s="5">
        <v>106500</v>
      </c>
      <c r="H13" s="5">
        <f t="shared" si="0"/>
        <v>319500</v>
      </c>
      <c r="I13" s="5">
        <f t="shared" si="1"/>
        <v>0</v>
      </c>
      <c r="J13" s="6" t="s">
        <v>87</v>
      </c>
    </row>
    <row r="14" spans="1:10" x14ac:dyDescent="0.3">
      <c r="A14" s="4" t="s">
        <v>56</v>
      </c>
      <c r="B14" s="5" t="s">
        <v>22</v>
      </c>
      <c r="C14" s="5">
        <v>52650</v>
      </c>
      <c r="D14" s="5">
        <v>52650</v>
      </c>
      <c r="E14" s="5">
        <v>0</v>
      </c>
      <c r="F14" s="5">
        <v>0</v>
      </c>
      <c r="G14" s="5">
        <v>0</v>
      </c>
      <c r="H14" s="5">
        <f t="shared" si="0"/>
        <v>52650</v>
      </c>
      <c r="I14" s="5">
        <f t="shared" si="1"/>
        <v>0</v>
      </c>
      <c r="J14" s="5"/>
    </row>
    <row r="15" spans="1:10" x14ac:dyDescent="0.3">
      <c r="A15" s="4" t="s">
        <v>57</v>
      </c>
      <c r="B15" s="5" t="s">
        <v>23</v>
      </c>
      <c r="C15" s="5">
        <v>2000</v>
      </c>
      <c r="D15" s="5">
        <v>2000</v>
      </c>
      <c r="E15" s="5">
        <v>0</v>
      </c>
      <c r="F15" s="5">
        <v>0</v>
      </c>
      <c r="G15" s="5">
        <v>0</v>
      </c>
      <c r="H15" s="5">
        <f t="shared" si="0"/>
        <v>2000</v>
      </c>
      <c r="I15" s="5">
        <f t="shared" si="1"/>
        <v>0</v>
      </c>
      <c r="J15" s="5"/>
    </row>
    <row r="16" spans="1:10" x14ac:dyDescent="0.3">
      <c r="A16" s="4" t="s">
        <v>58</v>
      </c>
      <c r="B16" s="5" t="s">
        <v>24</v>
      </c>
      <c r="C16" s="5">
        <v>24000</v>
      </c>
      <c r="D16" s="10">
        <v>24000</v>
      </c>
      <c r="E16" s="5">
        <v>0</v>
      </c>
      <c r="F16" s="5">
        <v>0</v>
      </c>
      <c r="G16" s="5">
        <v>0</v>
      </c>
      <c r="H16" s="5">
        <f t="shared" si="0"/>
        <v>24000</v>
      </c>
      <c r="I16" s="5">
        <f t="shared" si="1"/>
        <v>0</v>
      </c>
      <c r="J16" s="5"/>
    </row>
    <row r="17" spans="1:10" ht="16.2" x14ac:dyDescent="0.3">
      <c r="A17" s="12">
        <v>2</v>
      </c>
      <c r="B17" s="12" t="s">
        <v>25</v>
      </c>
      <c r="C17" s="12">
        <v>45000</v>
      </c>
      <c r="D17" s="12">
        <v>9977.77</v>
      </c>
      <c r="E17" s="12">
        <v>4650</v>
      </c>
      <c r="F17" s="12">
        <v>6150</v>
      </c>
      <c r="G17" s="12">
        <v>24222.23</v>
      </c>
      <c r="H17" s="12">
        <f t="shared" si="0"/>
        <v>45000</v>
      </c>
      <c r="I17" s="12">
        <f t="shared" si="1"/>
        <v>0</v>
      </c>
      <c r="J17" s="5" t="s">
        <v>90</v>
      </c>
    </row>
    <row r="18" spans="1:10" ht="16.2" x14ac:dyDescent="0.3">
      <c r="A18" s="12">
        <v>4</v>
      </c>
      <c r="B18" s="12" t="s">
        <v>26</v>
      </c>
      <c r="C18" s="12">
        <v>80000</v>
      </c>
      <c r="D18" s="13">
        <v>80000</v>
      </c>
      <c r="E18" s="13">
        <v>0</v>
      </c>
      <c r="F18" s="13">
        <v>0</v>
      </c>
      <c r="G18" s="12">
        <v>0</v>
      </c>
      <c r="H18" s="12">
        <f t="shared" si="0"/>
        <v>80000</v>
      </c>
      <c r="I18" s="12">
        <f t="shared" si="1"/>
        <v>0</v>
      </c>
      <c r="J18" s="12"/>
    </row>
    <row r="19" spans="1:10" ht="16.2" x14ac:dyDescent="0.3">
      <c r="A19" s="12">
        <v>5</v>
      </c>
      <c r="B19" s="12" t="s">
        <v>43</v>
      </c>
      <c r="C19" s="15"/>
      <c r="D19" s="15"/>
      <c r="E19" s="15"/>
      <c r="F19" s="15"/>
      <c r="G19" s="15"/>
      <c r="H19" s="15"/>
      <c r="I19" s="15"/>
      <c r="J19" s="15"/>
    </row>
    <row r="20" spans="1:10" x14ac:dyDescent="0.3">
      <c r="A20" s="4" t="s">
        <v>59</v>
      </c>
      <c r="B20" s="5" t="s">
        <v>44</v>
      </c>
      <c r="C20" s="5">
        <v>320000</v>
      </c>
      <c r="D20" s="5">
        <v>0</v>
      </c>
      <c r="E20" s="5">
        <v>0</v>
      </c>
      <c r="F20" s="5">
        <v>0</v>
      </c>
      <c r="G20" s="5">
        <v>320000</v>
      </c>
      <c r="H20" s="5">
        <f t="shared" si="0"/>
        <v>320000</v>
      </c>
      <c r="I20" s="5">
        <f t="shared" si="1"/>
        <v>0</v>
      </c>
      <c r="J20" s="6" t="s">
        <v>91</v>
      </c>
    </row>
    <row r="21" spans="1:10" ht="46.8" x14ac:dyDescent="0.3">
      <c r="A21" s="4" t="s">
        <v>60</v>
      </c>
      <c r="B21" s="5" t="s">
        <v>45</v>
      </c>
      <c r="C21" s="5">
        <v>1600000</v>
      </c>
      <c r="D21" s="5">
        <v>0</v>
      </c>
      <c r="E21" s="5">
        <v>0</v>
      </c>
      <c r="F21" s="5">
        <v>449520</v>
      </c>
      <c r="G21" s="5">
        <v>1150480</v>
      </c>
      <c r="H21" s="5">
        <f t="shared" si="0"/>
        <v>1600000</v>
      </c>
      <c r="I21" s="5">
        <f t="shared" si="1"/>
        <v>0</v>
      </c>
      <c r="J21" s="6" t="s">
        <v>98</v>
      </c>
    </row>
    <row r="22" spans="1:10" ht="31.2" x14ac:dyDescent="0.3">
      <c r="A22" s="4" t="s">
        <v>61</v>
      </c>
      <c r="B22" s="5" t="s">
        <v>27</v>
      </c>
      <c r="C22" s="5">
        <v>160000</v>
      </c>
      <c r="D22" s="5">
        <v>160000</v>
      </c>
      <c r="E22" s="5">
        <v>0</v>
      </c>
      <c r="F22" s="5">
        <v>0</v>
      </c>
      <c r="G22" s="5">
        <v>0</v>
      </c>
      <c r="H22" s="5">
        <f t="shared" si="0"/>
        <v>160000</v>
      </c>
      <c r="I22" s="5">
        <f t="shared" si="1"/>
        <v>0</v>
      </c>
      <c r="J22" s="5"/>
    </row>
    <row r="23" spans="1:10" ht="31.2" x14ac:dyDescent="0.3">
      <c r="A23" s="4" t="s">
        <v>62</v>
      </c>
      <c r="B23" s="5" t="s">
        <v>28</v>
      </c>
      <c r="C23" s="5">
        <v>100000</v>
      </c>
      <c r="D23" s="5">
        <v>0</v>
      </c>
      <c r="E23" s="5">
        <v>0</v>
      </c>
      <c r="F23" s="5">
        <v>80000</v>
      </c>
      <c r="G23" s="5">
        <v>20000</v>
      </c>
      <c r="H23" s="5">
        <f t="shared" si="0"/>
        <v>100000</v>
      </c>
      <c r="I23" s="5">
        <f t="shared" si="1"/>
        <v>0</v>
      </c>
      <c r="J23" s="5" t="s">
        <v>97</v>
      </c>
    </row>
    <row r="24" spans="1:10" ht="78" x14ac:dyDescent="0.3">
      <c r="A24" s="4" t="s">
        <v>63</v>
      </c>
      <c r="B24" s="5" t="s">
        <v>29</v>
      </c>
      <c r="C24" s="5">
        <v>10000</v>
      </c>
      <c r="D24" s="5">
        <v>0</v>
      </c>
      <c r="E24" s="5">
        <v>0</v>
      </c>
      <c r="F24" s="5">
        <v>5000</v>
      </c>
      <c r="G24" s="5">
        <v>5000</v>
      </c>
      <c r="H24" s="5">
        <f t="shared" si="0"/>
        <v>10000</v>
      </c>
      <c r="I24" s="5">
        <f t="shared" si="1"/>
        <v>0</v>
      </c>
      <c r="J24" s="5" t="s">
        <v>92</v>
      </c>
    </row>
    <row r="25" spans="1:10" x14ac:dyDescent="0.3">
      <c r="A25" s="4" t="s">
        <v>64</v>
      </c>
      <c r="B25" s="5" t="s">
        <v>30</v>
      </c>
      <c r="C25" s="5">
        <v>35000</v>
      </c>
      <c r="D25" s="5">
        <v>35000</v>
      </c>
      <c r="E25" s="5">
        <v>0</v>
      </c>
      <c r="F25" s="5">
        <v>0</v>
      </c>
      <c r="G25" s="5">
        <v>0</v>
      </c>
      <c r="H25" s="5">
        <f t="shared" si="0"/>
        <v>35000</v>
      </c>
      <c r="I25" s="5">
        <f t="shared" si="1"/>
        <v>0</v>
      </c>
      <c r="J25" s="5"/>
    </row>
    <row r="26" spans="1:10" x14ac:dyDescent="0.3">
      <c r="A26" s="4" t="s">
        <v>65</v>
      </c>
      <c r="B26" s="5" t="s">
        <v>31</v>
      </c>
      <c r="C26" s="5">
        <v>92000</v>
      </c>
      <c r="D26" s="5">
        <v>92000</v>
      </c>
      <c r="E26" s="5">
        <v>0</v>
      </c>
      <c r="F26" s="5">
        <v>0</v>
      </c>
      <c r="G26" s="5">
        <v>0</v>
      </c>
      <c r="H26" s="5">
        <f t="shared" si="0"/>
        <v>92000</v>
      </c>
      <c r="I26" s="5">
        <f t="shared" si="1"/>
        <v>0</v>
      </c>
      <c r="J26" s="5"/>
    </row>
    <row r="27" spans="1:10" x14ac:dyDescent="0.3">
      <c r="A27" s="4" t="s">
        <v>66</v>
      </c>
      <c r="B27" s="5" t="s">
        <v>46</v>
      </c>
      <c r="C27" s="5"/>
      <c r="D27" s="5"/>
      <c r="E27" s="5"/>
      <c r="F27" s="5"/>
      <c r="G27" s="5"/>
      <c r="H27" s="5"/>
      <c r="I27" s="5"/>
      <c r="J27" s="5"/>
    </row>
    <row r="28" spans="1:10" ht="32.25" customHeight="1" x14ac:dyDescent="0.3">
      <c r="A28" s="4" t="s">
        <v>67</v>
      </c>
      <c r="B28" s="5" t="s">
        <v>32</v>
      </c>
      <c r="C28" s="5">
        <v>10000</v>
      </c>
      <c r="D28" s="5">
        <v>0</v>
      </c>
      <c r="E28" s="5">
        <v>0</v>
      </c>
      <c r="F28" s="5">
        <v>0</v>
      </c>
      <c r="G28" s="5">
        <v>10000</v>
      </c>
      <c r="H28" s="5">
        <f t="shared" si="0"/>
        <v>10000</v>
      </c>
      <c r="I28" s="5">
        <f t="shared" si="1"/>
        <v>0</v>
      </c>
      <c r="J28" s="18" t="s">
        <v>93</v>
      </c>
    </row>
    <row r="29" spans="1:10" ht="33.75" customHeight="1" x14ac:dyDescent="0.3">
      <c r="A29" s="4" t="s">
        <v>68</v>
      </c>
      <c r="B29" s="5" t="s">
        <v>33</v>
      </c>
      <c r="C29" s="5">
        <v>50000</v>
      </c>
      <c r="D29" s="5">
        <v>0</v>
      </c>
      <c r="E29" s="5">
        <v>0</v>
      </c>
      <c r="F29" s="5">
        <v>0</v>
      </c>
      <c r="G29" s="5">
        <v>50000</v>
      </c>
      <c r="H29" s="5">
        <f t="shared" si="0"/>
        <v>50000</v>
      </c>
      <c r="I29" s="5">
        <f t="shared" si="1"/>
        <v>0</v>
      </c>
      <c r="J29" s="19"/>
    </row>
    <row r="30" spans="1:10" ht="62.4" x14ac:dyDescent="0.3">
      <c r="A30" s="4" t="s">
        <v>69</v>
      </c>
      <c r="B30" s="5" t="s">
        <v>34</v>
      </c>
      <c r="C30" s="5">
        <v>250000</v>
      </c>
      <c r="D30" s="5">
        <v>0</v>
      </c>
      <c r="E30" s="5">
        <v>0</v>
      </c>
      <c r="F30" s="5">
        <v>0</v>
      </c>
      <c r="G30" s="5">
        <v>250000</v>
      </c>
      <c r="H30" s="5">
        <f t="shared" si="0"/>
        <v>250000</v>
      </c>
      <c r="I30" s="5">
        <f t="shared" si="1"/>
        <v>0</v>
      </c>
      <c r="J30" s="5" t="s">
        <v>96</v>
      </c>
    </row>
    <row r="31" spans="1:10" ht="62.4" x14ac:dyDescent="0.3">
      <c r="A31" s="4" t="s">
        <v>70</v>
      </c>
      <c r="B31" s="5" t="s">
        <v>35</v>
      </c>
      <c r="C31" s="5">
        <v>18750</v>
      </c>
      <c r="D31" s="5">
        <v>0</v>
      </c>
      <c r="E31" s="5">
        <v>0</v>
      </c>
      <c r="F31" s="5">
        <v>0</v>
      </c>
      <c r="G31" s="5">
        <v>18750</v>
      </c>
      <c r="H31" s="5">
        <f t="shared" si="0"/>
        <v>18750</v>
      </c>
      <c r="I31" s="5">
        <f t="shared" si="1"/>
        <v>0</v>
      </c>
      <c r="J31" s="5" t="s">
        <v>100</v>
      </c>
    </row>
    <row r="32" spans="1:10" ht="62.4" x14ac:dyDescent="0.3">
      <c r="A32" s="4" t="s">
        <v>71</v>
      </c>
      <c r="B32" s="5" t="s">
        <v>36</v>
      </c>
      <c r="C32" s="5">
        <v>250000</v>
      </c>
      <c r="D32" s="5">
        <v>0</v>
      </c>
      <c r="E32" s="5">
        <v>0</v>
      </c>
      <c r="F32" s="5">
        <v>0</v>
      </c>
      <c r="G32" s="5">
        <v>250000</v>
      </c>
      <c r="H32" s="5">
        <f t="shared" si="0"/>
        <v>250000</v>
      </c>
      <c r="I32" s="5">
        <f t="shared" si="1"/>
        <v>0</v>
      </c>
      <c r="J32" s="5" t="s">
        <v>95</v>
      </c>
    </row>
    <row r="33" spans="1:10" ht="62.4" x14ac:dyDescent="0.3">
      <c r="A33" s="4" t="s">
        <v>72</v>
      </c>
      <c r="B33" s="5" t="s">
        <v>37</v>
      </c>
      <c r="C33" s="5">
        <v>35000</v>
      </c>
      <c r="D33" s="5">
        <v>0</v>
      </c>
      <c r="E33" s="5">
        <v>0</v>
      </c>
      <c r="F33" s="5">
        <v>0</v>
      </c>
      <c r="G33" s="5">
        <v>35000</v>
      </c>
      <c r="H33" s="5">
        <f t="shared" si="0"/>
        <v>35000</v>
      </c>
      <c r="I33" s="5">
        <f t="shared" si="1"/>
        <v>0</v>
      </c>
      <c r="J33" s="5" t="s">
        <v>99</v>
      </c>
    </row>
    <row r="34" spans="1:10" ht="16.2" x14ac:dyDescent="0.3">
      <c r="A34" s="16" t="s">
        <v>73</v>
      </c>
      <c r="B34" s="12" t="s">
        <v>47</v>
      </c>
      <c r="C34" s="5"/>
      <c r="D34" s="5"/>
      <c r="E34" s="5"/>
      <c r="F34" s="5"/>
      <c r="G34" s="5"/>
      <c r="H34" s="5"/>
      <c r="I34" s="5"/>
      <c r="J34" s="5"/>
    </row>
    <row r="35" spans="1:10" x14ac:dyDescent="0.3">
      <c r="A35" s="4" t="s">
        <v>74</v>
      </c>
      <c r="B35" s="5" t="s">
        <v>48</v>
      </c>
      <c r="C35" s="5">
        <v>110400</v>
      </c>
      <c r="D35" s="5">
        <v>110400</v>
      </c>
      <c r="E35" s="5">
        <v>0</v>
      </c>
      <c r="F35" s="5">
        <v>0</v>
      </c>
      <c r="G35" s="5">
        <v>0</v>
      </c>
      <c r="H35" s="5">
        <f t="shared" si="0"/>
        <v>110400</v>
      </c>
      <c r="I35" s="5">
        <f t="shared" si="1"/>
        <v>0</v>
      </c>
      <c r="J35" s="5"/>
    </row>
    <row r="36" spans="1:10" x14ac:dyDescent="0.3">
      <c r="A36" s="4" t="s">
        <v>75</v>
      </c>
      <c r="B36" s="5" t="s">
        <v>49</v>
      </c>
      <c r="C36" s="5">
        <v>110400</v>
      </c>
      <c r="D36" s="5">
        <v>110400</v>
      </c>
      <c r="E36" s="5">
        <v>0</v>
      </c>
      <c r="F36" s="5">
        <v>0</v>
      </c>
      <c r="G36" s="5">
        <v>0</v>
      </c>
      <c r="H36" s="5">
        <f t="shared" si="0"/>
        <v>110400</v>
      </c>
      <c r="I36" s="5">
        <f t="shared" si="1"/>
        <v>0</v>
      </c>
      <c r="J36" s="5"/>
    </row>
    <row r="37" spans="1:10" x14ac:dyDescent="0.3">
      <c r="A37" s="4" t="s">
        <v>76</v>
      </c>
      <c r="B37" s="5" t="s">
        <v>38</v>
      </c>
      <c r="C37" s="5">
        <v>96000</v>
      </c>
      <c r="D37" s="5">
        <v>96000</v>
      </c>
      <c r="E37" s="5">
        <v>0</v>
      </c>
      <c r="F37" s="5">
        <v>0</v>
      </c>
      <c r="G37" s="5">
        <v>0</v>
      </c>
      <c r="H37" s="5">
        <f t="shared" si="0"/>
        <v>96000</v>
      </c>
      <c r="I37" s="5">
        <f t="shared" si="1"/>
        <v>0</v>
      </c>
      <c r="J37" s="5"/>
    </row>
    <row r="38" spans="1:10" ht="51.75" customHeight="1" x14ac:dyDescent="0.3">
      <c r="A38" s="16" t="s">
        <v>77</v>
      </c>
      <c r="B38" s="12" t="s">
        <v>50</v>
      </c>
      <c r="C38" s="12"/>
      <c r="D38" s="13"/>
      <c r="E38" s="12"/>
      <c r="F38" s="12"/>
      <c r="G38" s="12"/>
      <c r="H38" s="12"/>
      <c r="I38" s="12"/>
      <c r="J38" s="12"/>
    </row>
    <row r="39" spans="1:10" x14ac:dyDescent="0.3">
      <c r="A39" s="4" t="s">
        <v>78</v>
      </c>
      <c r="B39" s="5" t="s">
        <v>51</v>
      </c>
      <c r="C39" s="5">
        <v>68000</v>
      </c>
      <c r="D39" s="10">
        <v>0</v>
      </c>
      <c r="E39" s="5">
        <v>0</v>
      </c>
      <c r="F39" s="5">
        <v>0</v>
      </c>
      <c r="G39" s="5">
        <v>68000</v>
      </c>
      <c r="H39" s="5">
        <f t="shared" si="0"/>
        <v>68000</v>
      </c>
      <c r="I39" s="5">
        <f>C39-D39-E39-F39-G39</f>
        <v>0</v>
      </c>
      <c r="J39" s="18" t="s">
        <v>94</v>
      </c>
    </row>
    <row r="40" spans="1:10" ht="62.4" x14ac:dyDescent="0.3">
      <c r="A40" s="4" t="s">
        <v>79</v>
      </c>
      <c r="B40" s="17" t="s">
        <v>84</v>
      </c>
      <c r="C40" s="5">
        <v>290000</v>
      </c>
      <c r="D40" s="10">
        <v>0</v>
      </c>
      <c r="E40" s="5">
        <v>0</v>
      </c>
      <c r="F40" s="5">
        <v>0</v>
      </c>
      <c r="G40" s="5">
        <v>290000</v>
      </c>
      <c r="H40" s="5">
        <f t="shared" si="0"/>
        <v>290000</v>
      </c>
      <c r="I40" s="5">
        <f>C40-D40-E40-F40-G40</f>
        <v>0</v>
      </c>
      <c r="J40" s="20"/>
    </row>
    <row r="41" spans="1:10" ht="31.2" x14ac:dyDescent="0.3">
      <c r="A41" s="4" t="s">
        <v>80</v>
      </c>
      <c r="B41" s="17" t="s">
        <v>83</v>
      </c>
      <c r="C41" s="5">
        <v>100000</v>
      </c>
      <c r="D41" s="10">
        <v>0</v>
      </c>
      <c r="E41" s="5">
        <v>0</v>
      </c>
      <c r="F41" s="5">
        <v>0</v>
      </c>
      <c r="G41" s="5">
        <v>100000</v>
      </c>
      <c r="H41" s="5">
        <f t="shared" si="0"/>
        <v>100000</v>
      </c>
      <c r="I41" s="5">
        <f t="shared" si="1"/>
        <v>0</v>
      </c>
      <c r="J41" s="19"/>
    </row>
    <row r="42" spans="1:10" ht="62.4" x14ac:dyDescent="0.3">
      <c r="A42" s="4" t="s">
        <v>82</v>
      </c>
      <c r="B42" s="5" t="s">
        <v>52</v>
      </c>
      <c r="C42" s="5">
        <v>70800</v>
      </c>
      <c r="D42" s="5">
        <v>0</v>
      </c>
      <c r="E42" s="5">
        <v>0</v>
      </c>
      <c r="F42" s="5">
        <v>0</v>
      </c>
      <c r="G42" s="5">
        <v>70800</v>
      </c>
      <c r="H42" s="5">
        <f t="shared" si="0"/>
        <v>70800</v>
      </c>
      <c r="I42" s="5">
        <f t="shared" si="1"/>
        <v>0</v>
      </c>
      <c r="J42" s="5" t="s">
        <v>96</v>
      </c>
    </row>
    <row r="43" spans="1:10" x14ac:dyDescent="0.3">
      <c r="A43" s="5"/>
      <c r="B43" s="5" t="s">
        <v>11</v>
      </c>
      <c r="C43" s="5"/>
      <c r="D43" s="5">
        <f>SUM(D11:D37)</f>
        <v>1252427.77</v>
      </c>
      <c r="E43" s="5">
        <f>SUM(E11:E42)</f>
        <v>226900</v>
      </c>
      <c r="F43" s="5">
        <f>SUM(F11:F42)</f>
        <v>798420</v>
      </c>
      <c r="G43" s="5">
        <f>SUM(G11:G42)</f>
        <v>3142252.23</v>
      </c>
      <c r="H43" s="5">
        <f>D43+E43+F43+G43</f>
        <v>5420000</v>
      </c>
      <c r="I43" s="5">
        <f>H43-G43-F43-E43-D43-C43</f>
        <v>0</v>
      </c>
      <c r="J43" s="5"/>
    </row>
    <row r="44" spans="1:10" x14ac:dyDescent="0.3">
      <c r="B44" s="8"/>
    </row>
    <row r="45" spans="1:10" x14ac:dyDescent="0.3">
      <c r="A45" s="11" t="s">
        <v>12</v>
      </c>
      <c r="D45" s="11" t="s">
        <v>39</v>
      </c>
    </row>
    <row r="47" spans="1:10" x14ac:dyDescent="0.3">
      <c r="B47" s="8"/>
    </row>
    <row r="48" spans="1:10" x14ac:dyDescent="0.3">
      <c r="A48" s="11" t="s">
        <v>13</v>
      </c>
      <c r="D48" s="11" t="s">
        <v>40</v>
      </c>
    </row>
    <row r="50" spans="1:2" x14ac:dyDescent="0.3">
      <c r="A50" s="11" t="s">
        <v>14</v>
      </c>
      <c r="B50" s="8" t="s">
        <v>41</v>
      </c>
    </row>
    <row r="51" spans="1:2" x14ac:dyDescent="0.3">
      <c r="B51" s="8"/>
    </row>
    <row r="52" spans="1:2" x14ac:dyDescent="0.3">
      <c r="A52" s="11" t="s">
        <v>15</v>
      </c>
    </row>
    <row r="53" spans="1:2" x14ac:dyDescent="0.3">
      <c r="B53" s="11" t="s">
        <v>1</v>
      </c>
    </row>
    <row r="54" spans="1:2" x14ac:dyDescent="0.3">
      <c r="A54" s="8" t="s">
        <v>16</v>
      </c>
    </row>
  </sheetData>
  <mergeCells count="7">
    <mergeCell ref="J28:J29"/>
    <mergeCell ref="J39:J41"/>
    <mergeCell ref="A3:J3"/>
    <mergeCell ref="A1:J1"/>
    <mergeCell ref="A5:J5"/>
    <mergeCell ref="A6:J6"/>
    <mergeCell ref="A7:J7"/>
  </mergeCells>
  <pageMargins left="0.7" right="0.7" top="0.75" bottom="0.75" header="0.3" footer="0.3"/>
  <pageSetup paperSize="9" scale="57" orientation="landscape" r:id="rId1"/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Лист1!_Hlk32248595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</cp:lastModifiedBy>
  <cp:lastPrinted>2023-12-19T05:27:57Z</cp:lastPrinted>
  <dcterms:created xsi:type="dcterms:W3CDTF">2021-01-28T05:20:39Z</dcterms:created>
  <dcterms:modified xsi:type="dcterms:W3CDTF">2023-12-19T05:33:36Z</dcterms:modified>
</cp:coreProperties>
</file>