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User\Desktop\МАНГИСТАУ!\Колдау\Корректировка сметы\"/>
    </mc:Choice>
  </mc:AlternateContent>
  <xr:revisionPtr revIDLastSave="0" documentId="13_ncr:1_{E4E71329-42C1-4242-A902-B10EBDAC1C8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I30" i="1" s="1"/>
  <c r="F29" i="1"/>
  <c r="I29" i="1" s="1"/>
  <c r="I28" i="1" s="1"/>
  <c r="F26" i="1"/>
  <c r="I26" i="1" s="1"/>
  <c r="F25" i="1"/>
  <c r="I25" i="1" s="1"/>
  <c r="F24" i="1"/>
  <c r="I24" i="1" s="1"/>
  <c r="F22" i="1"/>
  <c r="I22" i="1" s="1"/>
  <c r="I21" i="1" s="1"/>
  <c r="F20" i="1"/>
  <c r="I20" i="1" s="1"/>
  <c r="F19" i="1"/>
  <c r="I19" i="1" s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I23" i="1" l="1"/>
  <c r="I11" i="1"/>
  <c r="I10" i="1" s="1"/>
  <c r="I27" i="1"/>
  <c r="I32" i="1" l="1"/>
</calcChain>
</file>

<file path=xl/sharedStrings.xml><?xml version="1.0" encoding="utf-8"?>
<sst xmlns="http://schemas.openxmlformats.org/spreadsheetml/2006/main" count="64" uniqueCount="53">
  <si>
    <t xml:space="preserve">Смета расходов по реализации социального проекта </t>
  </si>
  <si>
    <t>Грантополучатель: частное цчереждения "Центр"Қолдау"</t>
  </si>
  <si>
    <t>Тема гранта:Услуга по реализации социального проекта на тему: «Организация  деятельности молодежного интернет телеканала "Маңғыстау жастары» и информационное  сопроваждение  интернет портала  www. mangystauzhastary. Kz »</t>
  </si>
  <si>
    <t>Сумма гранта: 8 994 000,00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</si>
  <si>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</si>
  <si>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</si>
  <si>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</si>
  <si>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</si>
  <si>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</si>
  <si>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</si>
  <si>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</si>
  <si>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</si>
  <si>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</si>
  <si>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</si>
  <si>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Административные расходы:</t>
  </si>
  <si>
    <t>Заработная плата, в том числе:</t>
  </si>
  <si>
    <t>Руководитель проекта</t>
  </si>
  <si>
    <t>месяц</t>
  </si>
  <si>
    <t>Бухгалтер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</si>
  <si>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</si>
  <si>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</si>
  <si>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</si>
  <si>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Расходы на оплату услуг связи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</si>
  <si>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</si>
  <si>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Канцелярские  товары</t>
  </si>
  <si>
    <t>услуга</t>
  </si>
  <si>
    <t>Услуги по заправке и ремонт картриджей</t>
  </si>
  <si>
    <t>Прочие расходы, в том числе:</t>
  </si>
  <si>
    <t>Почтовые услуги</t>
  </si>
  <si>
    <t>Материально-техническое обеспечение:</t>
  </si>
  <si>
    <t xml:space="preserve">Ноутбук Lenovo </t>
  </si>
  <si>
    <t>шт</t>
  </si>
  <si>
    <t xml:space="preserve">МФУ </t>
  </si>
  <si>
    <t>Жесткие диск (внешний накопитель)</t>
  </si>
  <si>
    <t>Прямые расходы:</t>
  </si>
  <si>
    <t>Расходы по оплате работ и услуг, оказываемых юридическими и физическими лицами, в том числе:</t>
  </si>
  <si>
    <t>Услуги по сопровождению информационного ресурса со специалистами в сфере медиа, в т.ч. (услуги редактора, журналистов, видеографа, фотографа, графического дизайнера и SMM менеджера)</t>
  </si>
  <si>
    <t>Тех поддержка сайта</t>
  </si>
  <si>
    <t>Представительские расходы, в том числе:</t>
  </si>
  <si>
    <t>Итого:</t>
  </si>
  <si>
    <r>
      <rPr>
        <sz val="12"/>
        <color rgb="FF000000"/>
        <rFont val="Times New Roman"/>
        <family val="1"/>
        <charset val="204"/>
      </rPr>
      <t xml:space="preserve">С Приложением № </t>
    </r>
    <r>
      <rPr>
        <sz val="12"/>
        <color rgb="FF000000"/>
        <rFont val="Times New Roman"/>
        <family val="1"/>
        <charset val="204"/>
      </rPr>
      <t xml:space="preserve">2 ознакомлен и согласен: </t>
    </r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</si>
  <si>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</si>
  <si>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</si>
  <si>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</si>
  <si>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</si>
  <si>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>Грантополучатель: Частное учереждения "Центр"Қолдау"</t>
  </si>
  <si>
    <t xml:space="preserve"> Руководитель организации _________________ Елеусинова М.А.</t>
  </si>
  <si>
    <t>Директор Департамента Управления проектами_____________ Шамшадинова С.С.</t>
  </si>
  <si>
    <t xml:space="preserve">Менеджер Департамента Управления проектами____________Байжиенова А.М.                                                                </t>
  </si>
  <si>
    <t xml:space="preserve"> Заместитель Председателя Правления___________________ Рашидов Е.Е.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</si>
  <si>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Приложение № 2  к Дополнительному
                                                                                                                                                                                                                                                       соглашению №1 от «18» октября 2022 года 
                                                                                                                                                                                                                                                       к Договору о предоставлении гранта 
                                                                                                                                                                                                                                                       от «29» июля 2022 года №95</t>
  </si>
  <si>
    <t>Председатель Правления_______________ Құрман Ғ.П.</t>
  </si>
  <si>
    <t xml:space="preserve">Менеджер Департамента Управления проектами____________Жунусова Н.И.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</si>
</sst>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"/>
  </numFmts>
  <fonts count="14" x14ac:knownFonts="1">
    <font>
      <sz val="11"/>
      <color rgb="FF000000"/>
      <name val="Calibri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vertical="center" wrapText="1"/>
    </xf>
    <xf numFmtId="0" fontId="7" fillId="0" borderId="0" xfId="0" applyFont="1"/>
    <xf numFmtId="0" fontId="1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2" borderId="6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/>
    <xf numFmtId="0" fontId="4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10" fillId="0" borderId="7" xfId="0" applyFont="1" applyBorder="1" applyAlignment="1">
      <alignment horizontal="left" vertical="center"/>
    </xf>
    <xf numFmtId="0" fontId="5" fillId="0" borderId="7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1" fillId="0" borderId="0" xfId="0" applyFont="1" applyAlignment="1">
      <alignment horizontal="left" vertical="center" wrapText="1"/>
    </xf>
    <xf numFmtId="0" fontId="11" fillId="0" borderId="0" xfId="0" applyFont="1" applyAlignment="1"/>
    <xf numFmtId="0" fontId="3" fillId="2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"/>
  <sheetViews>
    <sheetView tabSelected="1" zoomScaleNormal="100" workbookViewId="0">
      <selection activeCell="A6" sqref="A6:I6"/>
    </sheetView>
  </sheetViews>
  <sheetFormatPr defaultColWidth="14.42578125" defaultRowHeight="15" customHeight="1" x14ac:dyDescent="0.25"/>
  <cols>
    <col min="1" max="1" width="5.85546875" customWidth="1"/>
    <col min="2" max="2" width="66.42578125" customWidth="1"/>
    <col min="3" max="3" width="17.42578125" customWidth="1"/>
    <col min="4" max="4" width="17.5703125" customWidth="1"/>
    <col min="5" max="6" width="15.28515625" customWidth="1"/>
    <col min="7" max="7" width="17.28515625" customWidth="1"/>
    <col min="8" max="8" width="16.28515625" customWidth="1"/>
    <col min="9" max="9" width="23.7109375" customWidth="1"/>
    <col min="10" max="11" width="8.7109375" customWidth="1"/>
  </cols>
  <sheetData>
    <row r="1" spans="1:11" ht="71.25" customHeight="1" x14ac:dyDescent="0.25">
      <c r="A1" s="43" t="s">
        <v>50</v>
      </c>
      <c r="B1" s="48"/>
      <c r="C1" s="48"/>
      <c r="D1" s="48"/>
      <c r="E1" s="48"/>
      <c r="F1" s="48"/>
      <c r="G1" s="48"/>
      <c r="H1" s="48"/>
      <c r="I1" s="48"/>
    </row>
    <row r="2" spans="1:11" ht="14.25" customHeight="1" x14ac:dyDescent="0.25">
      <c r="A2" s="1"/>
      <c r="C2" s="2"/>
      <c r="D2" s="3"/>
    </row>
    <row r="3" spans="1:11" ht="14.25" customHeight="1" x14ac:dyDescent="0.25">
      <c r="A3" s="49" t="s">
        <v>0</v>
      </c>
      <c r="B3" s="38"/>
      <c r="C3" s="38"/>
      <c r="D3" s="38"/>
      <c r="E3" s="38"/>
      <c r="F3" s="38"/>
      <c r="G3" s="38"/>
      <c r="H3" s="38"/>
      <c r="I3" s="38"/>
    </row>
    <row r="4" spans="1:11" ht="14.25" customHeight="1" x14ac:dyDescent="0.25">
      <c r="A4" s="4"/>
      <c r="C4" s="2"/>
      <c r="D4" s="3"/>
    </row>
    <row r="5" spans="1:11" ht="27" customHeight="1" x14ac:dyDescent="0.25">
      <c r="A5" s="50" t="s">
        <v>1</v>
      </c>
      <c r="B5" s="38"/>
      <c r="C5" s="38"/>
      <c r="D5" s="38"/>
      <c r="E5" s="38"/>
      <c r="F5" s="38"/>
      <c r="G5" s="38"/>
      <c r="H5" s="38"/>
      <c r="I5" s="38"/>
      <c r="J5" s="5"/>
      <c r="K5" s="5"/>
    </row>
    <row r="6" spans="1:11" ht="39" customHeight="1" x14ac:dyDescent="0.25">
      <c r="A6" s="51" t="s">
        <v>2</v>
      </c>
      <c r="B6" s="38"/>
      <c r="C6" s="38"/>
      <c r="D6" s="38"/>
      <c r="E6" s="38"/>
      <c r="F6" s="38"/>
      <c r="G6" s="38"/>
      <c r="H6" s="38"/>
      <c r="I6" s="38"/>
    </row>
    <row r="7" spans="1:11" ht="27" customHeight="1" x14ac:dyDescent="0.25">
      <c r="A7" s="50" t="s">
        <v>3</v>
      </c>
      <c r="B7" s="38"/>
      <c r="C7" s="38"/>
      <c r="D7" s="38"/>
      <c r="E7" s="38"/>
      <c r="F7" s="38"/>
      <c r="G7" s="38"/>
      <c r="H7" s="38"/>
      <c r="I7" s="38"/>
      <c r="J7" s="5"/>
      <c r="K7" s="5"/>
    </row>
    <row r="8" spans="1:11" ht="31.5" customHeight="1" x14ac:dyDescent="0.25">
      <c r="A8" s="41" t="s">
        <v>4</v>
      </c>
      <c r="B8" s="41" t="s">
        <v>5</v>
      </c>
      <c r="C8" s="41" t="s">
        <v>6</v>
      </c>
      <c r="D8" s="41" t="s">
        <v>7</v>
      </c>
      <c r="E8" s="41" t="s">
        <v>8</v>
      </c>
      <c r="F8" s="41" t="s">
        <v>9</v>
      </c>
      <c r="G8" s="45" t="s">
        <v>10</v>
      </c>
      <c r="H8" s="46"/>
      <c r="I8" s="47"/>
    </row>
    <row r="9" spans="1:11" ht="14.25" customHeight="1" x14ac:dyDescent="0.25">
      <c r="A9" s="42"/>
      <c r="B9" s="42"/>
      <c r="C9" s="42"/>
      <c r="D9" s="42"/>
      <c r="E9" s="42"/>
      <c r="F9" s="42"/>
      <c r="G9" s="6" t="s">
        <v>11</v>
      </c>
      <c r="H9" s="6" t="s">
        <v>12</v>
      </c>
      <c r="I9" s="6" t="s">
        <v>13</v>
      </c>
      <c r="J9" s="29"/>
    </row>
    <row r="10" spans="1:11" ht="15.75" customHeight="1" x14ac:dyDescent="0.3">
      <c r="A10" s="6">
        <v>1</v>
      </c>
      <c r="B10" s="7" t="s">
        <v>14</v>
      </c>
      <c r="C10" s="8"/>
      <c r="D10" s="8"/>
      <c r="E10" s="9"/>
      <c r="F10" s="9"/>
      <c r="G10" s="9"/>
      <c r="H10" s="9"/>
      <c r="I10" s="24">
        <f>I11+I16+I17+I18+I21</f>
        <v>2062000</v>
      </c>
      <c r="J10" s="11"/>
      <c r="K10" s="11"/>
    </row>
    <row r="11" spans="1:11" ht="15.75" customHeight="1" x14ac:dyDescent="0.25">
      <c r="A11" s="12"/>
      <c r="B11" s="13" t="s">
        <v>15</v>
      </c>
      <c r="C11" s="14"/>
      <c r="D11" s="14"/>
      <c r="E11" s="15"/>
      <c r="F11" s="15"/>
      <c r="G11" s="15"/>
      <c r="H11" s="15"/>
      <c r="I11" s="25">
        <f>SUM(I12:I15)</f>
        <v>1841030</v>
      </c>
    </row>
    <row r="12" spans="1:11" ht="15.75" customHeight="1" x14ac:dyDescent="0.25">
      <c r="A12" s="12"/>
      <c r="B12" s="16" t="s">
        <v>16</v>
      </c>
      <c r="C12" s="14" t="s">
        <v>17</v>
      </c>
      <c r="D12" s="14">
        <v>5</v>
      </c>
      <c r="E12" s="15">
        <v>209233</v>
      </c>
      <c r="F12" s="15">
        <f t="shared" ref="F12:F17" si="0">D12*E12</f>
        <v>1046165</v>
      </c>
      <c r="G12" s="15"/>
      <c r="H12" s="15"/>
      <c r="I12" s="26">
        <f t="shared" ref="I12:I17" si="1">F12</f>
        <v>1046165</v>
      </c>
    </row>
    <row r="13" spans="1:11" ht="15.75" customHeight="1" x14ac:dyDescent="0.25">
      <c r="A13" s="12"/>
      <c r="B13" s="16" t="s">
        <v>18</v>
      </c>
      <c r="C13" s="14" t="s">
        <v>17</v>
      </c>
      <c r="D13" s="14">
        <v>5</v>
      </c>
      <c r="E13" s="15">
        <v>120849</v>
      </c>
      <c r="F13" s="15">
        <f t="shared" si="0"/>
        <v>604245</v>
      </c>
      <c r="G13" s="15"/>
      <c r="H13" s="15"/>
      <c r="I13" s="26">
        <f t="shared" si="1"/>
        <v>604245</v>
      </c>
    </row>
    <row r="14" spans="1:11" ht="15.75" customHeight="1" x14ac:dyDescent="0.25">
      <c r="A14" s="12"/>
      <c r="B14" s="13" t="s">
        <v>19</v>
      </c>
      <c r="C14" s="14" t="s">
        <v>17</v>
      </c>
      <c r="D14" s="14">
        <v>5</v>
      </c>
      <c r="E14" s="15">
        <v>28222</v>
      </c>
      <c r="F14" s="15">
        <f t="shared" si="0"/>
        <v>141110</v>
      </c>
      <c r="G14" s="15"/>
      <c r="H14" s="15"/>
      <c r="I14" s="25">
        <f t="shared" si="1"/>
        <v>141110</v>
      </c>
    </row>
    <row r="15" spans="1:11" ht="15.75" customHeight="1" x14ac:dyDescent="0.25">
      <c r="A15" s="12"/>
      <c r="B15" s="13" t="s">
        <v>20</v>
      </c>
      <c r="C15" s="14" t="s">
        <v>17</v>
      </c>
      <c r="D15" s="14">
        <v>5</v>
      </c>
      <c r="E15" s="15">
        <v>9902</v>
      </c>
      <c r="F15" s="15">
        <f t="shared" si="0"/>
        <v>49510</v>
      </c>
      <c r="G15" s="15"/>
      <c r="H15" s="15"/>
      <c r="I15" s="25">
        <f t="shared" si="1"/>
        <v>49510</v>
      </c>
    </row>
    <row r="16" spans="1:11" ht="15.75" customHeight="1" x14ac:dyDescent="0.25">
      <c r="A16" s="12"/>
      <c r="B16" s="13" t="s">
        <v>21</v>
      </c>
      <c r="C16" s="14" t="s">
        <v>17</v>
      </c>
      <c r="D16" s="14">
        <v>5</v>
      </c>
      <c r="E16" s="15">
        <v>17000</v>
      </c>
      <c r="F16" s="15">
        <f t="shared" si="0"/>
        <v>85000</v>
      </c>
      <c r="G16" s="15"/>
      <c r="H16" s="15"/>
      <c r="I16" s="25">
        <f t="shared" si="1"/>
        <v>85000</v>
      </c>
    </row>
    <row r="17" spans="1:11" ht="15.75" customHeight="1" x14ac:dyDescent="0.25">
      <c r="A17" s="12"/>
      <c r="B17" s="13" t="s">
        <v>22</v>
      </c>
      <c r="C17" s="14" t="s">
        <v>17</v>
      </c>
      <c r="D17" s="14">
        <v>5</v>
      </c>
      <c r="E17" s="15">
        <v>12194</v>
      </c>
      <c r="F17" s="15">
        <f t="shared" si="0"/>
        <v>60970</v>
      </c>
      <c r="G17" s="15"/>
      <c r="H17" s="15"/>
      <c r="I17" s="25">
        <f t="shared" si="1"/>
        <v>60970</v>
      </c>
    </row>
    <row r="18" spans="1:11" ht="45.75" customHeight="1" x14ac:dyDescent="0.25">
      <c r="A18" s="12"/>
      <c r="B18" s="13" t="s">
        <v>23</v>
      </c>
      <c r="C18" s="14"/>
      <c r="D18" s="14"/>
      <c r="E18" s="15"/>
      <c r="F18" s="15"/>
      <c r="G18" s="15"/>
      <c r="H18" s="15"/>
      <c r="I18" s="25">
        <f>SUM(I19:I20)</f>
        <v>55000</v>
      </c>
    </row>
    <row r="19" spans="1:11" ht="15.75" customHeight="1" x14ac:dyDescent="0.25">
      <c r="A19" s="12"/>
      <c r="B19" s="16" t="s">
        <v>24</v>
      </c>
      <c r="C19" s="14" t="s">
        <v>25</v>
      </c>
      <c r="D19" s="14">
        <v>1</v>
      </c>
      <c r="E19" s="15">
        <v>30000</v>
      </c>
      <c r="F19" s="15">
        <f t="shared" ref="F19:F20" si="2">D19*E19</f>
        <v>30000</v>
      </c>
      <c r="G19" s="15"/>
      <c r="H19" s="15"/>
      <c r="I19" s="26">
        <f t="shared" ref="I19:I20" si="3">F19</f>
        <v>30000</v>
      </c>
    </row>
    <row r="20" spans="1:11" ht="15.75" customHeight="1" x14ac:dyDescent="0.25">
      <c r="A20" s="12"/>
      <c r="B20" s="16" t="s">
        <v>26</v>
      </c>
      <c r="C20" s="14" t="s">
        <v>25</v>
      </c>
      <c r="D20" s="14">
        <v>5</v>
      </c>
      <c r="E20" s="15">
        <v>5000</v>
      </c>
      <c r="F20" s="15">
        <f t="shared" si="2"/>
        <v>25000</v>
      </c>
      <c r="G20" s="15"/>
      <c r="H20" s="15"/>
      <c r="I20" s="26">
        <f t="shared" si="3"/>
        <v>25000</v>
      </c>
    </row>
    <row r="21" spans="1:11" ht="15.75" customHeight="1" x14ac:dyDescent="0.25">
      <c r="A21" s="12"/>
      <c r="B21" s="13" t="s">
        <v>27</v>
      </c>
      <c r="C21" s="14"/>
      <c r="D21" s="14"/>
      <c r="E21" s="15"/>
      <c r="F21" s="15"/>
      <c r="G21" s="15"/>
      <c r="H21" s="15"/>
      <c r="I21" s="25">
        <f>I22</f>
        <v>20000</v>
      </c>
    </row>
    <row r="22" spans="1:11" ht="15.75" customHeight="1" x14ac:dyDescent="0.25">
      <c r="A22" s="17"/>
      <c r="B22" s="16" t="s">
        <v>28</v>
      </c>
      <c r="C22" s="14" t="s">
        <v>25</v>
      </c>
      <c r="D22" s="14">
        <v>1</v>
      </c>
      <c r="E22" s="15">
        <v>20000</v>
      </c>
      <c r="F22" s="15">
        <f>D22*E22</f>
        <v>20000</v>
      </c>
      <c r="G22" s="15"/>
      <c r="H22" s="15"/>
      <c r="I22" s="26">
        <f>F22</f>
        <v>20000</v>
      </c>
    </row>
    <row r="23" spans="1:11" ht="15.75" customHeight="1" x14ac:dyDescent="0.3">
      <c r="A23" s="6">
        <v>2</v>
      </c>
      <c r="B23" s="7" t="s">
        <v>29</v>
      </c>
      <c r="C23" s="8"/>
      <c r="D23" s="8"/>
      <c r="E23" s="9"/>
      <c r="F23" s="9"/>
      <c r="G23" s="9"/>
      <c r="H23" s="9"/>
      <c r="I23" s="27">
        <f>SUM(I24:I26)</f>
        <v>415000</v>
      </c>
      <c r="J23" s="11"/>
      <c r="K23" s="11"/>
    </row>
    <row r="24" spans="1:11" ht="15.75" customHeight="1" x14ac:dyDescent="0.25">
      <c r="A24" s="17"/>
      <c r="B24" s="16" t="s">
        <v>30</v>
      </c>
      <c r="C24" s="14" t="s">
        <v>31</v>
      </c>
      <c r="D24" s="14">
        <v>1</v>
      </c>
      <c r="E24" s="15">
        <v>300000</v>
      </c>
      <c r="F24" s="15">
        <f t="shared" ref="F24:F26" si="4">D24*E24</f>
        <v>300000</v>
      </c>
      <c r="G24" s="15"/>
      <c r="H24" s="15"/>
      <c r="I24" s="26">
        <f t="shared" ref="I24:I26" si="5">F24</f>
        <v>300000</v>
      </c>
    </row>
    <row r="25" spans="1:11" ht="15.75" customHeight="1" x14ac:dyDescent="0.25">
      <c r="A25" s="17"/>
      <c r="B25" s="16" t="s">
        <v>32</v>
      </c>
      <c r="C25" s="14" t="s">
        <v>31</v>
      </c>
      <c r="D25" s="14">
        <v>1</v>
      </c>
      <c r="E25" s="15">
        <v>80000</v>
      </c>
      <c r="F25" s="15">
        <f t="shared" si="4"/>
        <v>80000</v>
      </c>
      <c r="G25" s="15"/>
      <c r="H25" s="15"/>
      <c r="I25" s="26">
        <f t="shared" si="5"/>
        <v>80000</v>
      </c>
    </row>
    <row r="26" spans="1:11" ht="15.75" customHeight="1" x14ac:dyDescent="0.25">
      <c r="A26" s="17"/>
      <c r="B26" s="16" t="s">
        <v>33</v>
      </c>
      <c r="C26" s="14" t="s">
        <v>31</v>
      </c>
      <c r="D26" s="14">
        <v>1</v>
      </c>
      <c r="E26" s="15">
        <v>35000</v>
      </c>
      <c r="F26" s="15">
        <f t="shared" si="4"/>
        <v>35000</v>
      </c>
      <c r="G26" s="15"/>
      <c r="H26" s="15"/>
      <c r="I26" s="26">
        <f t="shared" si="5"/>
        <v>35000</v>
      </c>
    </row>
    <row r="27" spans="1:11" ht="15.75" customHeight="1" x14ac:dyDescent="0.3">
      <c r="A27" s="6">
        <v>3</v>
      </c>
      <c r="B27" s="7" t="s">
        <v>34</v>
      </c>
      <c r="C27" s="8"/>
      <c r="D27" s="8"/>
      <c r="E27" s="9"/>
      <c r="F27" s="9"/>
      <c r="G27" s="9"/>
      <c r="H27" s="9"/>
      <c r="I27" s="24">
        <f>SUM(I28,I30)</f>
        <v>6517000</v>
      </c>
      <c r="J27" s="11"/>
      <c r="K27" s="11"/>
    </row>
    <row r="28" spans="1:11" ht="30.75" customHeight="1" x14ac:dyDescent="0.25">
      <c r="A28" s="12"/>
      <c r="B28" s="13" t="s">
        <v>35</v>
      </c>
      <c r="C28" s="14"/>
      <c r="D28" s="14"/>
      <c r="E28" s="15"/>
      <c r="F28" s="15"/>
      <c r="G28" s="15"/>
      <c r="H28" s="15"/>
      <c r="I28" s="25">
        <f>I29</f>
        <v>6492000</v>
      </c>
    </row>
    <row r="29" spans="1:11" ht="67.5" customHeight="1" x14ac:dyDescent="0.25">
      <c r="A29" s="12"/>
      <c r="B29" s="16" t="s">
        <v>36</v>
      </c>
      <c r="C29" s="14" t="s">
        <v>17</v>
      </c>
      <c r="D29" s="14">
        <v>5</v>
      </c>
      <c r="E29" s="15">
        <v>1298400</v>
      </c>
      <c r="F29" s="15">
        <f t="shared" ref="F29:F30" si="6">D29*E29</f>
        <v>6492000</v>
      </c>
      <c r="G29" s="15"/>
      <c r="H29" s="15"/>
      <c r="I29" s="26">
        <f t="shared" ref="I29:I30" si="7">F29</f>
        <v>6492000</v>
      </c>
    </row>
    <row r="30" spans="1:11" ht="15.75" customHeight="1" x14ac:dyDescent="0.25">
      <c r="A30" s="12"/>
      <c r="B30" s="13" t="s">
        <v>37</v>
      </c>
      <c r="C30" s="14" t="s">
        <v>25</v>
      </c>
      <c r="D30" s="18">
        <v>1</v>
      </c>
      <c r="E30" s="15">
        <v>25000</v>
      </c>
      <c r="F30" s="15">
        <f t="shared" si="6"/>
        <v>25000</v>
      </c>
      <c r="G30" s="15"/>
      <c r="H30" s="15"/>
      <c r="I30" s="25">
        <f t="shared" si="7"/>
        <v>25000</v>
      </c>
    </row>
    <row r="31" spans="1:11" ht="15.75" customHeight="1" x14ac:dyDescent="0.25">
      <c r="A31" s="12"/>
      <c r="B31" s="13" t="s">
        <v>38</v>
      </c>
      <c r="C31" s="14"/>
      <c r="D31" s="14"/>
      <c r="E31" s="15"/>
      <c r="F31" s="15"/>
      <c r="G31" s="15"/>
      <c r="H31" s="15"/>
      <c r="I31" s="26"/>
    </row>
    <row r="32" spans="1:11" ht="15.75" customHeight="1" x14ac:dyDescent="0.3">
      <c r="A32" s="7"/>
      <c r="B32" s="7" t="s">
        <v>39</v>
      </c>
      <c r="C32" s="6"/>
      <c r="D32" s="6"/>
      <c r="E32" s="10"/>
      <c r="F32" s="10"/>
      <c r="G32" s="10"/>
      <c r="H32" s="10"/>
      <c r="I32" s="24">
        <f>I27+I10+I23</f>
        <v>8994000</v>
      </c>
      <c r="J32" s="19"/>
      <c r="K32" s="19"/>
    </row>
    <row r="33" spans="1:9" ht="14.25" customHeight="1" x14ac:dyDescent="0.25">
      <c r="A33" s="39" t="s">
        <v>40</v>
      </c>
      <c r="B33" s="40"/>
      <c r="C33" s="40"/>
      <c r="D33" s="40"/>
      <c r="E33" s="40"/>
      <c r="F33" s="40"/>
      <c r="G33" s="40"/>
      <c r="H33" s="40"/>
      <c r="I33" s="40"/>
    </row>
    <row r="34" spans="1:9" ht="14.25" customHeight="1" x14ac:dyDescent="0.25">
      <c r="A34" s="37" t="s">
        <v>45</v>
      </c>
      <c r="B34" s="38"/>
      <c r="C34" s="38"/>
      <c r="D34" s="38"/>
      <c r="E34" s="38"/>
      <c r="F34" s="38"/>
      <c r="G34" s="38"/>
      <c r="H34" s="38"/>
      <c r="I34" s="38"/>
    </row>
    <row r="35" spans="1:9" ht="14.25" customHeight="1" x14ac:dyDescent="0.25">
      <c r="A35" s="20"/>
      <c r="C35" s="2"/>
      <c r="D35" s="3"/>
    </row>
    <row r="36" spans="1:9" ht="14.25" customHeight="1" x14ac:dyDescent="0.25">
      <c r="A36" s="43" t="s">
        <v>46</v>
      </c>
      <c r="B36" s="44"/>
      <c r="C36" s="44"/>
      <c r="D36" s="44"/>
      <c r="E36" s="44"/>
      <c r="F36" s="44"/>
      <c r="G36" s="44"/>
      <c r="H36" s="44"/>
      <c r="I36" s="44"/>
    </row>
    <row r="37" spans="1:9" ht="14.25" customHeight="1" x14ac:dyDescent="0.25">
      <c r="A37" s="21" t="s">
        <v>41</v>
      </c>
      <c r="C37" s="2"/>
      <c r="D37" s="3"/>
    </row>
    <row r="38" spans="1:9" ht="14.25" customHeight="1" x14ac:dyDescent="0.25">
      <c r="A38" s="37" t="s">
        <v>42</v>
      </c>
      <c r="B38" s="38"/>
      <c r="C38" s="38"/>
      <c r="D38" s="38"/>
      <c r="E38" s="38"/>
      <c r="F38" s="38"/>
      <c r="G38" s="38"/>
      <c r="H38" s="38"/>
      <c r="I38" s="38"/>
    </row>
    <row r="39" spans="1:9" ht="14.25" customHeight="1" x14ac:dyDescent="0.25">
      <c r="A39" s="37" t="s">
        <v>43</v>
      </c>
      <c r="B39" s="38"/>
      <c r="C39" s="38"/>
      <c r="D39" s="38"/>
      <c r="E39" s="38"/>
      <c r="F39" s="38"/>
      <c r="G39" s="38"/>
      <c r="H39" s="38"/>
      <c r="I39" s="38"/>
    </row>
    <row r="40" spans="1:9" ht="14.25" customHeight="1" x14ac:dyDescent="0.25">
      <c r="A40" s="20"/>
      <c r="C40" s="2"/>
      <c r="D40" s="3"/>
    </row>
    <row r="41" spans="1:9" ht="14.25" customHeight="1" x14ac:dyDescent="0.25">
      <c r="A41" s="37" t="s">
        <v>44</v>
      </c>
      <c r="B41" s="38"/>
      <c r="C41" s="38"/>
      <c r="D41" s="38"/>
      <c r="E41" s="38"/>
      <c r="F41" s="38"/>
      <c r="G41" s="38"/>
      <c r="H41" s="38"/>
      <c r="I41" s="38"/>
    </row>
    <row r="42" spans="1:9" ht="14.25" customHeight="1" x14ac:dyDescent="0.25">
      <c r="A42" s="22"/>
      <c r="C42" s="2"/>
      <c r="D42" s="3"/>
    </row>
    <row r="43" spans="1:9" s="28" customFormat="1" ht="14.25" customHeight="1" x14ac:dyDescent="0.25">
      <c r="A43" s="33" t="s">
        <v>51</v>
      </c>
      <c r="B43" s="34"/>
      <c r="C43" s="30"/>
      <c r="D43" s="31"/>
    </row>
    <row r="44" spans="1:9" s="28" customFormat="1" ht="14.25" customHeight="1" x14ac:dyDescent="0.25">
      <c r="A44" s="22"/>
      <c r="B44" s="32"/>
      <c r="C44" s="30"/>
      <c r="D44" s="31"/>
    </row>
    <row r="45" spans="1:9" ht="29.25" customHeight="1" x14ac:dyDescent="0.25">
      <c r="A45" s="35" t="s">
        <v>49</v>
      </c>
      <c r="B45" s="36"/>
      <c r="C45" s="32"/>
      <c r="D45" s="32"/>
    </row>
    <row r="46" spans="1:9" ht="14.25" customHeight="1" x14ac:dyDescent="0.25">
      <c r="A46" s="30"/>
      <c r="B46" s="31"/>
      <c r="C46" s="32"/>
      <c r="D46" s="32"/>
    </row>
    <row r="47" spans="1:9" ht="36" customHeight="1" x14ac:dyDescent="0.25">
      <c r="A47" s="35" t="s">
        <v>47</v>
      </c>
      <c r="B47" s="36"/>
      <c r="C47" s="36"/>
      <c r="D47" s="32"/>
    </row>
    <row r="48" spans="1:9" ht="14.25" customHeight="1" x14ac:dyDescent="0.25">
      <c r="A48" s="2"/>
      <c r="B48" s="3"/>
    </row>
    <row r="49" spans="1:4" s="28" customFormat="1" ht="34.5" customHeight="1" x14ac:dyDescent="0.25">
      <c r="A49" s="35" t="s">
        <v>48</v>
      </c>
      <c r="B49" s="36"/>
      <c r="C49" s="36"/>
      <c r="D49" s="36"/>
    </row>
    <row r="50" spans="1:4" ht="14.25" customHeight="1" x14ac:dyDescent="0.25">
      <c r="A50" s="23"/>
      <c r="C50" s="2"/>
      <c r="D50" s="3"/>
    </row>
    <row r="51" spans="1:4" s="28" customFormat="1" ht="34.5" customHeight="1" x14ac:dyDescent="0.25">
      <c r="A51" s="35" t="s">
        <v>52</v>
      </c>
      <c r="B51" s="36"/>
      <c r="C51" s="36"/>
      <c r="D51" s="36"/>
    </row>
    <row r="52" spans="1:4" ht="14.25" customHeight="1" x14ac:dyDescent="0.25">
      <c r="C52" s="2"/>
      <c r="D52" s="3"/>
    </row>
    <row r="53" spans="1:4" ht="14.25" customHeight="1" x14ac:dyDescent="0.25">
      <c r="C53" s="2"/>
      <c r="D53" s="3"/>
    </row>
    <row r="54" spans="1:4" ht="14.25" customHeight="1" x14ac:dyDescent="0.25">
      <c r="C54" s="2"/>
      <c r="D54" s="3"/>
    </row>
    <row r="55" spans="1:4" ht="14.25" customHeight="1" x14ac:dyDescent="0.25">
      <c r="C55" s="2"/>
      <c r="D55" s="3"/>
    </row>
    <row r="56" spans="1:4" ht="14.25" customHeight="1" x14ac:dyDescent="0.25">
      <c r="C56" s="2"/>
      <c r="D56" s="3"/>
    </row>
    <row r="57" spans="1:4" ht="14.25" customHeight="1" x14ac:dyDescent="0.25">
      <c r="C57" s="2"/>
      <c r="D57" s="3"/>
    </row>
    <row r="58" spans="1:4" ht="14.25" customHeight="1" x14ac:dyDescent="0.25">
      <c r="C58" s="2"/>
      <c r="D58" s="3"/>
    </row>
    <row r="59" spans="1:4" ht="14.25" customHeight="1" x14ac:dyDescent="0.25">
      <c r="C59" s="2"/>
      <c r="D59" s="3"/>
    </row>
    <row r="60" spans="1:4" ht="14.25" customHeight="1" x14ac:dyDescent="0.25">
      <c r="C60" s="2"/>
      <c r="D60" s="3"/>
    </row>
    <row r="61" spans="1:4" ht="14.25" customHeight="1" x14ac:dyDescent="0.25">
      <c r="C61" s="2"/>
      <c r="D61" s="3"/>
    </row>
    <row r="62" spans="1:4" ht="14.25" customHeight="1" x14ac:dyDescent="0.25">
      <c r="C62" s="2"/>
      <c r="D62" s="3"/>
    </row>
    <row r="63" spans="1:4" ht="14.25" customHeight="1" x14ac:dyDescent="0.25">
      <c r="C63" s="2"/>
      <c r="D63" s="3"/>
    </row>
    <row r="64" spans="1:4" ht="14.25" customHeight="1" x14ac:dyDescent="0.25">
      <c r="C64" s="2"/>
      <c r="D64" s="3"/>
    </row>
    <row r="65" spans="3:4" ht="14.25" customHeight="1" x14ac:dyDescent="0.25">
      <c r="C65" s="2"/>
      <c r="D65" s="3"/>
    </row>
    <row r="66" spans="3:4" ht="14.25" customHeight="1" x14ac:dyDescent="0.25">
      <c r="C66" s="2"/>
      <c r="D66" s="3"/>
    </row>
    <row r="67" spans="3:4" ht="14.25" customHeight="1" x14ac:dyDescent="0.25">
      <c r="C67" s="2"/>
      <c r="D67" s="3"/>
    </row>
    <row r="68" spans="3:4" ht="14.25" customHeight="1" x14ac:dyDescent="0.25">
      <c r="C68" s="2"/>
      <c r="D68" s="3"/>
    </row>
    <row r="69" spans="3:4" ht="14.25" customHeight="1" x14ac:dyDescent="0.25">
      <c r="C69" s="2"/>
      <c r="D69" s="3"/>
    </row>
    <row r="70" spans="3:4" ht="14.25" customHeight="1" x14ac:dyDescent="0.25">
      <c r="C70" s="2"/>
      <c r="D70" s="3"/>
    </row>
    <row r="71" spans="3:4" ht="14.25" customHeight="1" x14ac:dyDescent="0.25">
      <c r="C71" s="2"/>
      <c r="D71" s="3"/>
    </row>
    <row r="72" spans="3:4" ht="14.25" customHeight="1" x14ac:dyDescent="0.25">
      <c r="C72" s="2"/>
      <c r="D72" s="3"/>
    </row>
    <row r="73" spans="3:4" ht="14.25" customHeight="1" x14ac:dyDescent="0.25">
      <c r="C73" s="2"/>
      <c r="D73" s="3"/>
    </row>
    <row r="74" spans="3:4" ht="14.25" customHeight="1" x14ac:dyDescent="0.25">
      <c r="C74" s="2"/>
      <c r="D74" s="3"/>
    </row>
    <row r="75" spans="3:4" ht="14.25" customHeight="1" x14ac:dyDescent="0.25">
      <c r="C75" s="2"/>
      <c r="D75" s="3"/>
    </row>
    <row r="76" spans="3:4" ht="14.25" customHeight="1" x14ac:dyDescent="0.25">
      <c r="C76" s="2"/>
      <c r="D76" s="3"/>
    </row>
    <row r="77" spans="3:4" ht="14.25" customHeight="1" x14ac:dyDescent="0.25">
      <c r="C77" s="2"/>
      <c r="D77" s="3"/>
    </row>
    <row r="78" spans="3:4" ht="14.25" customHeight="1" x14ac:dyDescent="0.25">
      <c r="C78" s="2"/>
      <c r="D78" s="3"/>
    </row>
    <row r="79" spans="3:4" ht="14.25" customHeight="1" x14ac:dyDescent="0.25"/>
    <row r="80" spans="3:4" ht="14.25" customHeight="1" x14ac:dyDescent="0.25"/>
    <row r="81" ht="14.25" customHeight="1" x14ac:dyDescent="0.25"/>
    <row r="82" ht="14.25" customHeight="1" x14ac:dyDescent="0.25"/>
    <row r="83" ht="14.25" customHeight="1" x14ac:dyDescent="0.25"/>
  </sheetData>
  <mergeCells count="23">
    <mergeCell ref="A1:I1"/>
    <mergeCell ref="A3:I3"/>
    <mergeCell ref="A5:I5"/>
    <mergeCell ref="A6:I6"/>
    <mergeCell ref="A7:I7"/>
    <mergeCell ref="A33:I33"/>
    <mergeCell ref="A8:A9"/>
    <mergeCell ref="F8:F9"/>
    <mergeCell ref="A45:B45"/>
    <mergeCell ref="A34:I34"/>
    <mergeCell ref="A36:I36"/>
    <mergeCell ref="A38:I38"/>
    <mergeCell ref="A39:I39"/>
    <mergeCell ref="G8:I8"/>
    <mergeCell ref="B8:B9"/>
    <mergeCell ref="C8:C9"/>
    <mergeCell ref="D8:D9"/>
    <mergeCell ref="E8:E9"/>
    <mergeCell ref="A43:B43"/>
    <mergeCell ref="A49:D49"/>
    <mergeCell ref="A51:D51"/>
    <mergeCell ref="A47:C47"/>
    <mergeCell ref="A41:I41"/>
  </mergeCells>
  <pageMargins left="0.70866141732283472" right="0.70866141732283472" top="0.74803149606299213" bottom="0.74803149606299213" header="0" footer="0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2022-10-18T09:40:09Z</cp:lastPrinted>
  <dcterms:created xsi:type="dcterms:W3CDTF">2021-01-27T10:48:44Z</dcterms:created>
  <dcterms:modified xsi:type="dcterms:W3CDTF">2022-10-19T04:00:57Z</dcterms:modified>
</cp:coreProperties>
</file>