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7529930D-D880-4F7C-837E-A7C3E7F80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OIMKrK27QExoj3apERxb+SL7ygQ=="/>
    </ext>
  </extLst>
</workbook>
</file>

<file path=xl/calcChain.xml><?xml version="1.0" encoding="utf-8"?>
<calcChain xmlns="http://schemas.openxmlformats.org/spreadsheetml/2006/main">
  <c r="F48" i="1" l="1"/>
  <c r="I48" i="1" s="1"/>
  <c r="I47" i="1" s="1"/>
  <c r="F46" i="1"/>
  <c r="I46" i="1" s="1"/>
  <c r="F45" i="1"/>
  <c r="I45" i="1" s="1"/>
  <c r="F43" i="1"/>
  <c r="I43" i="1" s="1"/>
  <c r="F42" i="1"/>
  <c r="I42" i="1" s="1"/>
  <c r="F41" i="1"/>
  <c r="I41" i="1" s="1"/>
  <c r="F39" i="1"/>
  <c r="I39" i="1" s="1"/>
  <c r="F37" i="1"/>
  <c r="I37" i="1" s="1"/>
  <c r="F36" i="1"/>
  <c r="I36" i="1" s="1"/>
  <c r="F34" i="1"/>
  <c r="I34" i="1" s="1"/>
  <c r="F33" i="1"/>
  <c r="I33" i="1" s="1"/>
  <c r="F31" i="1"/>
  <c r="F30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I19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F11" i="1"/>
  <c r="I11" i="1" s="1"/>
  <c r="F40" i="1" l="1"/>
  <c r="I40" i="1" s="1"/>
  <c r="F10" i="1"/>
  <c r="I22" i="1"/>
  <c r="F44" i="1"/>
  <c r="F47" i="1"/>
  <c r="F35" i="1"/>
  <c r="I44" i="1"/>
  <c r="F38" i="1"/>
  <c r="I38" i="1" s="1"/>
  <c r="F25" i="1"/>
  <c r="I32" i="1"/>
  <c r="F18" i="1"/>
  <c r="I18" i="1"/>
  <c r="I35" i="1"/>
  <c r="I25" i="1"/>
  <c r="I12" i="1"/>
  <c r="I10" i="1" s="1"/>
  <c r="I31" i="1"/>
  <c r="I30" i="1" s="1"/>
  <c r="F32" i="1"/>
  <c r="F22" i="1"/>
  <c r="F9" i="1" l="1"/>
  <c r="F29" i="1"/>
  <c r="F49" i="1" s="1"/>
  <c r="I9" i="1"/>
  <c r="I29" i="1"/>
  <c r="I49" i="1" s="1"/>
</calcChain>
</file>

<file path=xl/sharedStrings.xml><?xml version="1.0" encoding="utf-8"?>
<sst xmlns="http://schemas.openxmlformats.org/spreadsheetml/2006/main" count="96" uniqueCount="73">
  <si>
    <t xml:space="preserve">Смета расходов по реализации социального проекта </t>
  </si>
  <si>
    <t>Грантополучатель: Республиканского общественного объединения «Медицинская молодежь»</t>
  </si>
  <si>
    <t>Тема гранта: Организация и проведение акций «Армандар орындалады» морально-психологической поддержки тяжелобольных детей</t>
  </si>
  <si>
    <t>Сумма гранта: 25 000 000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</si>
  <si>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</si>
  <si>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</si>
  <si>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</si>
  <si>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</si>
  <si>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</si>
  <si>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</si>
  <si>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</si>
  <si>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</si>
  <si>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</si>
  <si>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</si>
  <si>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Административные расходы:</t>
  </si>
  <si>
    <t>1) Заработная плата, в том числе:</t>
  </si>
  <si>
    <t>Руководитель проекта</t>
  </si>
  <si>
    <t>мес</t>
  </si>
  <si>
    <t>Координатор проекта</t>
  </si>
  <si>
    <t>Бухгалтер проекта</t>
  </si>
  <si>
    <t>Специалист по связям с общественностью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</si>
  <si>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</si>
  <si>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</si>
  <si>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</si>
  <si>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услуга</t>
  </si>
  <si>
    <t>2) Прочие расходы, в том числе:</t>
  </si>
  <si>
    <t>Расходы на оплату услуг связи</t>
  </si>
  <si>
    <t>Коммунальные услуги и (или) эксплуатационные расходы</t>
  </si>
  <si>
    <t>Расходы на оплату аренды за помещения
(7,5 кв.м.*4 сотрудника*5000 тенге*8 месяцов)</t>
  </si>
  <si>
    <t>3) Расходные материалы, приобретение товаров, необходимых для обслуживания и содержания основных средств и другие запасы, в том числе:</t>
  </si>
  <si>
    <t>Услуга обслуживание оргтехники, заправка картриджей (6000*8 мес*1 офис)</t>
  </si>
  <si>
    <t>Канцтовары 
(4 сотрудника*3 мрп*3 кварт.)</t>
  </si>
  <si>
    <t>Материально-техническое обеспечение:</t>
  </si>
  <si>
    <t>Компьютер HP 290 G4 MT (1C6T7EA) + 20.7 HP P21b G4 FHD (9TY24AA)</t>
  </si>
  <si>
    <t>шт</t>
  </si>
  <si>
    <t xml:space="preserve">Ноутбук Lenovo IdeaPad L3 i3 1115G4 </t>
  </si>
  <si>
    <t>Мерч с именным логотипом</t>
  </si>
  <si>
    <t>Прямые расходы:</t>
  </si>
  <si>
    <t>1. Мероприятие:
Определение подопечных больных путем Посещении Управлений занятости и социальной защиты, стационаров больниц и хосписов, онкологических диспансеров, интернатов</t>
  </si>
  <si>
    <t>Услуги изготовления имиджевых стоек (Х - стендов размером 1,8х0,8 м с конструкцией паук) (в 17 регионах х 5 штук: фронт офисы, медцентры, управ. соцзащиты и другие)</t>
  </si>
  <si>
    <t>2. Мероприятие:
Проведение акции:
«Дерево желаний» в крупных ТРЦ регионов.
в 14 областях и гг. Нур-Султан, Алматы, Шымкент</t>
  </si>
  <si>
    <t>изготовление дерево желаний</t>
  </si>
  <si>
    <t>набор волонтера (папка, ручка, блокнот, бейдж)</t>
  </si>
  <si>
    <t>3. Мероприятие:
Проведение досуговых мероприятий для тяжелобольных детей.
в 14 областях и гг. Нур-Султан, Алматы, Шымкент.</t>
  </si>
  <si>
    <t>Оплата услуг привлеченных региональных координаторов социального проекта
(5 регионов * 8 месяцов * 100000 тенге)</t>
  </si>
  <si>
    <t>организация мероприятий</t>
  </si>
  <si>
    <t>4. Мероприятие
Проведение акций "BOX DREAM" для привлечение медийных лиц (артистов, блогеров, вайнеров и др.)</t>
  </si>
  <si>
    <t>5. Мероприятие
Разработка и распространение журнала, буклетов и видеороликов (на государственном и русском языках)</t>
  </si>
  <si>
    <t>Изготовление видеороликов (хронометраж не менее 1 минуты, в качестве FullHD)</t>
  </si>
  <si>
    <t>Изготовление буклетов А4 полноцветный,
4+4 (лифлет), плотность 170 гр. м2</t>
  </si>
  <si>
    <t>Журнал "Armanshyl"</t>
  </si>
  <si>
    <t>6. Мероприятие
Информационное освещение мероприятий (медиа план)</t>
  </si>
  <si>
    <t>Оплата услуг SMM менеджера</t>
  </si>
  <si>
    <t>усл</t>
  </si>
  <si>
    <t>Оплата услуг известных блогеров</t>
  </si>
  <si>
    <t>Разработка бота</t>
  </si>
  <si>
    <t>Итого:</t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</si>
  <si>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</si>
  <si>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</si>
  <si>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</si>
  <si>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</si>
  <si>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</si>
  <si>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Изготовление “BOX DREAM”</t>
  </si>
  <si>
    <t>И.о. Председателя Правления</t>
  </si>
  <si>
    <t>________________________ Құрман Ғ. П.</t>
  </si>
  <si>
    <t>Заместитель Председателя Правления</t>
  </si>
  <si>
    <t>________________________ Бисембиев Ж. О.</t>
  </si>
  <si>
    <t>Главный менеджер Департамента управления проектами</t>
  </si>
  <si>
    <t>________________________ Аленова А.М.</t>
  </si>
  <si>
    <t>Руководитель организации _________________ Әбдірәш А.</t>
  </si>
  <si>
    <t>Приложение № 2 
к Договору о предоставлении гранта 
от «31» марта 2022 года №27</t>
  </si>
  <si>
    <r>
      <t xml:space="preserve">С Приложением № </t>
    </r>
    <r>
      <rPr>
        <sz val="11"/>
        <color theme="1"/>
        <rFont val="Times New Roman"/>
        <family val="1"/>
        <charset val="204"/>
      </rPr>
      <t xml:space="preserve">2 ознакомлен и согласен: </t>
    </r>
  </si>
  <si>
    <t>7. Мероприятие Telegram bot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</si>
</sst>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Calibri"/>
      <scheme val="minor"/>
    </font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2" borderId="0" xfId="0" applyFont="1" applyFill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right" wrapText="1"/>
    </xf>
    <xf numFmtId="0" fontId="8" fillId="5" borderId="6" xfId="0" applyFont="1" applyFill="1" applyBorder="1" applyAlignment="1">
      <alignment horizontal="left" wrapText="1"/>
    </xf>
    <xf numFmtId="0" fontId="11" fillId="4" borderId="6" xfId="0" applyFont="1" applyFill="1" applyBorder="1" applyAlignment="1">
      <alignment horizontal="right" wrapText="1"/>
    </xf>
    <xf numFmtId="0" fontId="11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horizontal="left" wrapText="1"/>
    </xf>
    <xf numFmtId="0" fontId="8" fillId="0" borderId="0" xfId="0" applyFont="1" applyAlignment="1"/>
    <xf numFmtId="0" fontId="12" fillId="4" borderId="6" xfId="0" applyFont="1" applyFill="1" applyBorder="1"/>
    <xf numFmtId="0" fontId="12" fillId="0" borderId="6" xfId="0" applyFont="1" applyBorder="1"/>
    <xf numFmtId="0" fontId="12" fillId="3" borderId="6" xfId="0" applyFont="1" applyFill="1" applyBorder="1"/>
    <xf numFmtId="0" fontId="10" fillId="3" borderId="6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horizontal="right" wrapText="1"/>
    </xf>
    <xf numFmtId="0" fontId="13" fillId="0" borderId="7" xfId="0" applyFont="1" applyBorder="1" applyAlignment="1">
      <alignment horizontal="left" vertical="center"/>
    </xf>
    <xf numFmtId="0" fontId="14" fillId="0" borderId="7" xfId="0" applyFont="1" applyBorder="1"/>
    <xf numFmtId="0" fontId="15" fillId="0" borderId="0" xfId="0" applyFont="1" applyAlignment="1">
      <alignment horizontal="left" vertical="center"/>
    </xf>
    <xf numFmtId="0" fontId="1" fillId="0" borderId="0" xfId="0" applyFont="1" applyAlignment="1"/>
    <xf numFmtId="0" fontId="15" fillId="0" borderId="0" xfId="0" applyFont="1" applyAlignment="1">
      <alignment horizontal="left" vertical="center"/>
    </xf>
    <xf numFmtId="0" fontId="1" fillId="0" borderId="0" xfId="0" applyFont="1" applyAlignme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55" workbookViewId="0">
      <selection activeCell="A51" sqref="A51:I51"/>
    </sheetView>
  </sheetViews>
  <sheetFormatPr defaultColWidth="14.42578125" defaultRowHeight="15" customHeight="1" x14ac:dyDescent="0.25"/>
  <cols>
    <col min="1" max="1" width="5.85546875" customWidth="1"/>
    <col min="2" max="2" width="56.42578125" customWidth="1"/>
    <col min="3" max="3" width="11.85546875" customWidth="1"/>
    <col min="4" max="4" width="11" customWidth="1"/>
    <col min="5" max="5" width="13.7109375" customWidth="1"/>
    <col min="6" max="6" width="17.42578125" customWidth="1"/>
    <col min="7" max="7" width="23" customWidth="1"/>
    <col min="8" max="8" width="21.140625" customWidth="1"/>
    <col min="9" max="9" width="14.85546875" customWidth="1"/>
    <col min="10" max="26" width="8.7109375" customWidth="1"/>
  </cols>
  <sheetData>
    <row r="1" spans="1:26" ht="53.25" customHeight="1" x14ac:dyDescent="0.25">
      <c r="A1" s="6" t="s">
        <v>70</v>
      </c>
      <c r="B1" s="5"/>
      <c r="C1" s="5"/>
      <c r="D1" s="5"/>
      <c r="E1" s="5"/>
      <c r="F1" s="5"/>
      <c r="G1" s="5"/>
      <c r="H1" s="5"/>
      <c r="I1" s="5"/>
    </row>
    <row r="2" spans="1:26" ht="15.75" x14ac:dyDescent="0.25">
      <c r="A2" s="7" t="s">
        <v>0</v>
      </c>
      <c r="B2" s="5"/>
      <c r="C2" s="5"/>
      <c r="D2" s="5"/>
      <c r="E2" s="5"/>
      <c r="F2" s="5"/>
      <c r="G2" s="5"/>
      <c r="H2" s="5"/>
      <c r="I2" s="5"/>
    </row>
    <row r="3" spans="1:26" ht="6.75" customHeight="1" x14ac:dyDescent="0.25">
      <c r="A3" s="1"/>
      <c r="B3" s="2"/>
      <c r="C3" s="2"/>
      <c r="D3" s="2"/>
      <c r="E3" s="2"/>
      <c r="F3" s="2"/>
      <c r="G3" s="2"/>
      <c r="H3" s="2"/>
      <c r="I3" s="2"/>
    </row>
    <row r="4" spans="1:26" ht="15.75" x14ac:dyDescent="0.25">
      <c r="A4" s="4" t="s">
        <v>1</v>
      </c>
      <c r="B4" s="5"/>
      <c r="C4" s="5"/>
      <c r="D4" s="5"/>
      <c r="E4" s="5"/>
      <c r="F4" s="5"/>
      <c r="G4" s="5"/>
      <c r="H4" s="5"/>
      <c r="I4" s="5"/>
    </row>
    <row r="5" spans="1:26" ht="15.75" x14ac:dyDescent="0.25">
      <c r="A5" s="4" t="s">
        <v>2</v>
      </c>
      <c r="B5" s="5"/>
      <c r="C5" s="5"/>
      <c r="D5" s="5"/>
      <c r="E5" s="5"/>
      <c r="F5" s="5"/>
      <c r="G5" s="5"/>
      <c r="H5" s="5"/>
      <c r="I5" s="5"/>
    </row>
    <row r="6" spans="1:26" ht="15.75" x14ac:dyDescent="0.25">
      <c r="A6" s="4" t="s">
        <v>3</v>
      </c>
      <c r="B6" s="5"/>
      <c r="C6" s="5"/>
      <c r="D6" s="5"/>
      <c r="E6" s="5"/>
      <c r="F6" s="5"/>
      <c r="G6" s="5"/>
      <c r="H6" s="5"/>
      <c r="I6" s="5"/>
    </row>
    <row r="7" spans="1:26" ht="31.5" customHeight="1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9" t="s">
        <v>10</v>
      </c>
      <c r="H7" s="10"/>
      <c r="I7" s="11"/>
    </row>
    <row r="8" spans="1:26" ht="26.25" customHeight="1" x14ac:dyDescent="0.25">
      <c r="A8" s="12"/>
      <c r="B8" s="12"/>
      <c r="C8" s="12"/>
      <c r="D8" s="12"/>
      <c r="E8" s="12"/>
      <c r="F8" s="12"/>
      <c r="G8" s="13" t="s">
        <v>11</v>
      </c>
      <c r="H8" s="13" t="s">
        <v>12</v>
      </c>
      <c r="I8" s="13" t="s">
        <v>13</v>
      </c>
    </row>
    <row r="9" spans="1:26" ht="15.75" x14ac:dyDescent="0.25">
      <c r="A9" s="14">
        <v>1</v>
      </c>
      <c r="B9" s="15" t="s">
        <v>14</v>
      </c>
      <c r="C9" s="16"/>
      <c r="D9" s="16"/>
      <c r="E9" s="16"/>
      <c r="F9" s="16">
        <f>F10+F15+F16+F17+F18+F22</f>
        <v>6836269</v>
      </c>
      <c r="G9" s="16"/>
      <c r="H9" s="16"/>
      <c r="I9" s="15">
        <f>I10+I18+I22</f>
        <v>6836269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x14ac:dyDescent="0.25">
      <c r="A10" s="17"/>
      <c r="B10" s="18" t="s">
        <v>15</v>
      </c>
      <c r="C10" s="19"/>
      <c r="D10" s="19"/>
      <c r="E10" s="19"/>
      <c r="F10" s="20">
        <f>SUM(F11:F14)</f>
        <v>4560000</v>
      </c>
      <c r="G10" s="19"/>
      <c r="H10" s="19"/>
      <c r="I10" s="20">
        <f>I11+I12+I13+I14+I15+I16+I17</f>
        <v>5238016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x14ac:dyDescent="0.25">
      <c r="A11" s="21"/>
      <c r="B11" s="22" t="s">
        <v>16</v>
      </c>
      <c r="C11" s="22" t="s">
        <v>17</v>
      </c>
      <c r="D11" s="23">
        <v>8</v>
      </c>
      <c r="E11" s="23">
        <v>200000</v>
      </c>
      <c r="F11" s="23">
        <f t="shared" ref="F11:F17" si="0">D11*E11</f>
        <v>1600000</v>
      </c>
      <c r="G11" s="24"/>
      <c r="H11" s="24"/>
      <c r="I11" s="23">
        <f t="shared" ref="I11:I17" si="1">F11</f>
        <v>1600000</v>
      </c>
    </row>
    <row r="12" spans="1:26" ht="15.75" x14ac:dyDescent="0.25">
      <c r="A12" s="21"/>
      <c r="B12" s="22" t="s">
        <v>18</v>
      </c>
      <c r="C12" s="22" t="s">
        <v>17</v>
      </c>
      <c r="D12" s="23">
        <v>8</v>
      </c>
      <c r="E12" s="23">
        <v>140000</v>
      </c>
      <c r="F12" s="23">
        <f t="shared" si="0"/>
        <v>1120000</v>
      </c>
      <c r="G12" s="24"/>
      <c r="H12" s="24"/>
      <c r="I12" s="23">
        <f t="shared" si="1"/>
        <v>1120000</v>
      </c>
    </row>
    <row r="13" spans="1:26" ht="15.75" x14ac:dyDescent="0.25">
      <c r="A13" s="21"/>
      <c r="B13" s="22" t="s">
        <v>19</v>
      </c>
      <c r="C13" s="22" t="s">
        <v>17</v>
      </c>
      <c r="D13" s="23">
        <v>8</v>
      </c>
      <c r="E13" s="23">
        <v>80000</v>
      </c>
      <c r="F13" s="23">
        <f t="shared" si="0"/>
        <v>640000</v>
      </c>
      <c r="G13" s="24"/>
      <c r="H13" s="24"/>
      <c r="I13" s="23">
        <f t="shared" si="1"/>
        <v>640000</v>
      </c>
    </row>
    <row r="14" spans="1:26" ht="15.75" x14ac:dyDescent="0.25">
      <c r="A14" s="21"/>
      <c r="B14" s="22" t="s">
        <v>20</v>
      </c>
      <c r="C14" s="22" t="s">
        <v>17</v>
      </c>
      <c r="D14" s="23">
        <v>8</v>
      </c>
      <c r="E14" s="23">
        <v>150000</v>
      </c>
      <c r="F14" s="23">
        <f t="shared" si="0"/>
        <v>1200000</v>
      </c>
      <c r="G14" s="24"/>
      <c r="H14" s="24"/>
      <c r="I14" s="23">
        <f t="shared" si="1"/>
        <v>1200000</v>
      </c>
    </row>
    <row r="15" spans="1:26" ht="15.75" x14ac:dyDescent="0.25">
      <c r="A15" s="21"/>
      <c r="B15" s="22" t="s">
        <v>21</v>
      </c>
      <c r="C15" s="22" t="s">
        <v>17</v>
      </c>
      <c r="D15" s="23">
        <v>8</v>
      </c>
      <c r="E15" s="23">
        <v>47652</v>
      </c>
      <c r="F15" s="23">
        <f t="shared" si="0"/>
        <v>381216</v>
      </c>
      <c r="G15" s="24"/>
      <c r="H15" s="24"/>
      <c r="I15" s="23">
        <f t="shared" si="1"/>
        <v>381216</v>
      </c>
    </row>
    <row r="16" spans="1:26" ht="15.75" x14ac:dyDescent="0.25">
      <c r="A16" s="21"/>
      <c r="B16" s="22" t="s">
        <v>22</v>
      </c>
      <c r="C16" s="22" t="s">
        <v>17</v>
      </c>
      <c r="D16" s="23">
        <v>8</v>
      </c>
      <c r="E16" s="23">
        <v>17100</v>
      </c>
      <c r="F16" s="23">
        <f t="shared" si="0"/>
        <v>136800</v>
      </c>
      <c r="G16" s="24"/>
      <c r="H16" s="24"/>
      <c r="I16" s="23">
        <f t="shared" si="1"/>
        <v>136800</v>
      </c>
    </row>
    <row r="17" spans="1:26" ht="15.75" x14ac:dyDescent="0.25">
      <c r="A17" s="21"/>
      <c r="B17" s="22" t="s">
        <v>23</v>
      </c>
      <c r="C17" s="22" t="s">
        <v>24</v>
      </c>
      <c r="D17" s="23">
        <v>8</v>
      </c>
      <c r="E17" s="23">
        <v>20000</v>
      </c>
      <c r="F17" s="23">
        <f t="shared" si="0"/>
        <v>160000</v>
      </c>
      <c r="G17" s="24"/>
      <c r="H17" s="24"/>
      <c r="I17" s="23">
        <f t="shared" si="1"/>
        <v>160000</v>
      </c>
    </row>
    <row r="18" spans="1:26" ht="15.75" x14ac:dyDescent="0.25">
      <c r="A18" s="17"/>
      <c r="B18" s="18" t="s">
        <v>25</v>
      </c>
      <c r="C18" s="19"/>
      <c r="D18" s="25">
        <v>8</v>
      </c>
      <c r="E18" s="19"/>
      <c r="F18" s="20">
        <f>F19+F20+F21</f>
        <v>1440000</v>
      </c>
      <c r="G18" s="19"/>
      <c r="H18" s="19"/>
      <c r="I18" s="20">
        <f>I19+I20+I21</f>
        <v>1440000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21"/>
      <c r="B19" s="22" t="s">
        <v>26</v>
      </c>
      <c r="C19" s="22" t="s">
        <v>24</v>
      </c>
      <c r="D19" s="23">
        <v>8</v>
      </c>
      <c r="E19" s="23">
        <v>20000</v>
      </c>
      <c r="F19" s="23">
        <f t="shared" ref="F19:F21" si="2">D19*E19</f>
        <v>160000</v>
      </c>
      <c r="G19" s="24"/>
      <c r="H19" s="24"/>
      <c r="I19" s="23">
        <f t="shared" ref="I19:I21" si="3">F19</f>
        <v>160000</v>
      </c>
    </row>
    <row r="20" spans="1:26" ht="33.75" customHeight="1" x14ac:dyDescent="0.25">
      <c r="A20" s="21"/>
      <c r="B20" s="22" t="s">
        <v>27</v>
      </c>
      <c r="C20" s="22" t="s">
        <v>24</v>
      </c>
      <c r="D20" s="23">
        <v>8</v>
      </c>
      <c r="E20" s="23">
        <v>10000</v>
      </c>
      <c r="F20" s="23">
        <f t="shared" si="2"/>
        <v>80000</v>
      </c>
      <c r="G20" s="24"/>
      <c r="H20" s="24"/>
      <c r="I20" s="23">
        <f t="shared" si="3"/>
        <v>80000</v>
      </c>
    </row>
    <row r="21" spans="1:26" ht="38.25" customHeight="1" x14ac:dyDescent="0.25">
      <c r="A21" s="21"/>
      <c r="B21" s="22" t="s">
        <v>28</v>
      </c>
      <c r="C21" s="22" t="s">
        <v>24</v>
      </c>
      <c r="D21" s="23">
        <v>8</v>
      </c>
      <c r="E21" s="23">
        <v>150000</v>
      </c>
      <c r="F21" s="23">
        <f t="shared" si="2"/>
        <v>1200000</v>
      </c>
      <c r="G21" s="24"/>
      <c r="H21" s="24"/>
      <c r="I21" s="23">
        <f t="shared" si="3"/>
        <v>1200000</v>
      </c>
    </row>
    <row r="22" spans="1:26" ht="15.75" customHeight="1" x14ac:dyDescent="0.25">
      <c r="A22" s="17"/>
      <c r="B22" s="18" t="s">
        <v>29</v>
      </c>
      <c r="C22" s="19"/>
      <c r="D22" s="19"/>
      <c r="E22" s="19"/>
      <c r="F22" s="20">
        <f>F23+F24</f>
        <v>158253</v>
      </c>
      <c r="G22" s="19"/>
      <c r="H22" s="19"/>
      <c r="I22" s="20">
        <f>I23+I24</f>
        <v>158253</v>
      </c>
    </row>
    <row r="23" spans="1:26" ht="15.75" customHeight="1" x14ac:dyDescent="0.25">
      <c r="A23" s="21"/>
      <c r="B23" s="26" t="s">
        <v>30</v>
      </c>
      <c r="C23" s="26" t="s">
        <v>24</v>
      </c>
      <c r="D23" s="27">
        <v>1</v>
      </c>
      <c r="E23" s="27">
        <v>48000</v>
      </c>
      <c r="F23" s="27">
        <f t="shared" ref="F23:F24" si="4">D23*E23</f>
        <v>48000</v>
      </c>
      <c r="G23" s="28"/>
      <c r="H23" s="28"/>
      <c r="I23" s="27">
        <f t="shared" ref="I23:I24" si="5">F23</f>
        <v>48000</v>
      </c>
    </row>
    <row r="24" spans="1:26" ht="30.75" customHeight="1" x14ac:dyDescent="0.25">
      <c r="A24" s="21"/>
      <c r="B24" s="26" t="s">
        <v>31</v>
      </c>
      <c r="C24" s="26" t="s">
        <v>24</v>
      </c>
      <c r="D24" s="27">
        <v>3</v>
      </c>
      <c r="E24" s="27">
        <v>36751</v>
      </c>
      <c r="F24" s="27">
        <f t="shared" si="4"/>
        <v>110253</v>
      </c>
      <c r="G24" s="28"/>
      <c r="H24" s="28"/>
      <c r="I24" s="27">
        <f t="shared" si="5"/>
        <v>110253</v>
      </c>
    </row>
    <row r="25" spans="1:26" ht="15.75" customHeight="1" x14ac:dyDescent="0.25">
      <c r="A25" s="14">
        <v>2</v>
      </c>
      <c r="B25" s="15" t="s">
        <v>32</v>
      </c>
      <c r="C25" s="16"/>
      <c r="D25" s="16"/>
      <c r="E25" s="16"/>
      <c r="F25" s="16">
        <f>F26+F27+F28</f>
        <v>1927522</v>
      </c>
      <c r="G25" s="16"/>
      <c r="H25" s="16"/>
      <c r="I25" s="15">
        <f>I26+I27+I28</f>
        <v>1927522</v>
      </c>
    </row>
    <row r="26" spans="1:26" ht="30" customHeight="1" x14ac:dyDescent="0.25">
      <c r="A26" s="21"/>
      <c r="B26" s="26" t="s">
        <v>33</v>
      </c>
      <c r="C26" s="26" t="s">
        <v>34</v>
      </c>
      <c r="D26" s="27">
        <v>1</v>
      </c>
      <c r="E26" s="27">
        <v>267560</v>
      </c>
      <c r="F26" s="27">
        <f t="shared" ref="F26:F28" si="6">D26*E26</f>
        <v>267560</v>
      </c>
      <c r="G26" s="28"/>
      <c r="H26" s="28"/>
      <c r="I26" s="27">
        <f t="shared" ref="I26:I28" si="7">F26</f>
        <v>267560</v>
      </c>
    </row>
    <row r="27" spans="1:26" ht="15.75" customHeight="1" x14ac:dyDescent="0.25">
      <c r="A27" s="21"/>
      <c r="B27" s="29" t="s">
        <v>35</v>
      </c>
      <c r="C27" s="26" t="s">
        <v>34</v>
      </c>
      <c r="D27" s="27">
        <v>2</v>
      </c>
      <c r="E27" s="27">
        <v>304831</v>
      </c>
      <c r="F27" s="27">
        <f t="shared" si="6"/>
        <v>609662</v>
      </c>
      <c r="G27" s="28"/>
      <c r="H27" s="28"/>
      <c r="I27" s="27">
        <f t="shared" si="7"/>
        <v>609662</v>
      </c>
    </row>
    <row r="28" spans="1:26" ht="15.75" customHeight="1" x14ac:dyDescent="0.25">
      <c r="A28" s="21"/>
      <c r="B28" s="26" t="s">
        <v>36</v>
      </c>
      <c r="C28" s="26" t="s">
        <v>34</v>
      </c>
      <c r="D28" s="27">
        <v>100</v>
      </c>
      <c r="E28" s="27">
        <v>10503</v>
      </c>
      <c r="F28" s="27">
        <f t="shared" si="6"/>
        <v>1050300</v>
      </c>
      <c r="G28" s="28"/>
      <c r="H28" s="28"/>
      <c r="I28" s="27">
        <f t="shared" si="7"/>
        <v>1050300</v>
      </c>
    </row>
    <row r="29" spans="1:26" ht="15.75" customHeight="1" x14ac:dyDescent="0.25">
      <c r="A29" s="14">
        <v>3</v>
      </c>
      <c r="B29" s="15" t="s">
        <v>37</v>
      </c>
      <c r="C29" s="16"/>
      <c r="D29" s="16"/>
      <c r="E29" s="16"/>
      <c r="F29" s="16">
        <f>F30+F32+F35+F38+F40+F44+F47</f>
        <v>16236209</v>
      </c>
      <c r="G29" s="16"/>
      <c r="H29" s="16"/>
      <c r="I29" s="15">
        <f>I30+I32+I35+I38+I40+I44+I47</f>
        <v>16236209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83.25" customHeight="1" x14ac:dyDescent="0.25">
      <c r="A30" s="17"/>
      <c r="B30" s="18" t="s">
        <v>38</v>
      </c>
      <c r="C30" s="19"/>
      <c r="D30" s="19"/>
      <c r="E30" s="19"/>
      <c r="F30" s="20">
        <f>F31</f>
        <v>1020000</v>
      </c>
      <c r="G30" s="19"/>
      <c r="H30" s="19"/>
      <c r="I30" s="20">
        <f>I31</f>
        <v>1020000</v>
      </c>
    </row>
    <row r="31" spans="1:26" ht="63.75" customHeight="1" x14ac:dyDescent="0.25">
      <c r="A31" s="21"/>
      <c r="B31" s="26" t="s">
        <v>39</v>
      </c>
      <c r="C31" s="26" t="s">
        <v>34</v>
      </c>
      <c r="D31" s="27">
        <v>85</v>
      </c>
      <c r="E31" s="27">
        <v>12000</v>
      </c>
      <c r="F31" s="27">
        <f>D31*E31</f>
        <v>1020000</v>
      </c>
      <c r="G31" s="28"/>
      <c r="H31" s="28"/>
      <c r="I31" s="27">
        <f>F31</f>
        <v>1020000</v>
      </c>
    </row>
    <row r="32" spans="1:26" ht="63" customHeight="1" x14ac:dyDescent="0.25">
      <c r="A32" s="17"/>
      <c r="B32" s="18" t="s">
        <v>40</v>
      </c>
      <c r="C32" s="19"/>
      <c r="D32" s="19"/>
      <c r="E32" s="19"/>
      <c r="F32" s="20">
        <f>F33+F34</f>
        <v>4021600</v>
      </c>
      <c r="G32" s="19"/>
      <c r="H32" s="19"/>
      <c r="I32" s="20">
        <f>I33+I34</f>
        <v>4021600</v>
      </c>
    </row>
    <row r="33" spans="1:9" ht="23.25" customHeight="1" x14ac:dyDescent="0.25">
      <c r="A33" s="21"/>
      <c r="B33" s="26" t="s">
        <v>41</v>
      </c>
      <c r="C33" s="26" t="s">
        <v>24</v>
      </c>
      <c r="D33" s="27">
        <v>17</v>
      </c>
      <c r="E33" s="27">
        <v>200000</v>
      </c>
      <c r="F33" s="27">
        <f t="shared" ref="F33:F34" si="8">D33*E33</f>
        <v>3400000</v>
      </c>
      <c r="G33" s="28"/>
      <c r="H33" s="28"/>
      <c r="I33" s="27">
        <f t="shared" ref="I33:I34" si="9">F33</f>
        <v>3400000</v>
      </c>
    </row>
    <row r="34" spans="1:9" ht="15.75" customHeight="1" x14ac:dyDescent="0.25">
      <c r="A34" s="21"/>
      <c r="B34" s="26" t="s">
        <v>42</v>
      </c>
      <c r="C34" s="26" t="s">
        <v>34</v>
      </c>
      <c r="D34" s="27">
        <v>555</v>
      </c>
      <c r="E34" s="27">
        <v>1120</v>
      </c>
      <c r="F34" s="27">
        <f t="shared" si="8"/>
        <v>621600</v>
      </c>
      <c r="G34" s="28"/>
      <c r="H34" s="28"/>
      <c r="I34" s="27">
        <f t="shared" si="9"/>
        <v>621600</v>
      </c>
    </row>
    <row r="35" spans="1:9" ht="83.25" customHeight="1" x14ac:dyDescent="0.25">
      <c r="A35" s="17"/>
      <c r="B35" s="18" t="s">
        <v>43</v>
      </c>
      <c r="C35" s="19"/>
      <c r="D35" s="19"/>
      <c r="E35" s="19"/>
      <c r="F35" s="20">
        <f>F36+F37</f>
        <v>5389386</v>
      </c>
      <c r="G35" s="19"/>
      <c r="H35" s="19"/>
      <c r="I35" s="20">
        <f>I36+I37</f>
        <v>5389386</v>
      </c>
    </row>
    <row r="36" spans="1:9" ht="51" customHeight="1" x14ac:dyDescent="0.25">
      <c r="A36" s="21"/>
      <c r="B36" s="26" t="s">
        <v>44</v>
      </c>
      <c r="C36" s="26" t="s">
        <v>24</v>
      </c>
      <c r="D36" s="27">
        <v>40</v>
      </c>
      <c r="E36" s="27">
        <v>90000</v>
      </c>
      <c r="F36" s="27">
        <f t="shared" ref="F36:F37" si="10">D36*E36</f>
        <v>3600000</v>
      </c>
      <c r="G36" s="28"/>
      <c r="H36" s="28"/>
      <c r="I36" s="27">
        <f t="shared" ref="I36:I37" si="11">F36</f>
        <v>3600000</v>
      </c>
    </row>
    <row r="37" spans="1:9" ht="15.75" customHeight="1" x14ac:dyDescent="0.25">
      <c r="A37" s="21"/>
      <c r="B37" s="26" t="s">
        <v>45</v>
      </c>
      <c r="C37" s="26" t="s">
        <v>24</v>
      </c>
      <c r="D37" s="27">
        <v>17</v>
      </c>
      <c r="E37" s="27">
        <v>105258</v>
      </c>
      <c r="F37" s="27">
        <f t="shared" si="10"/>
        <v>1789386</v>
      </c>
      <c r="G37" s="28"/>
      <c r="H37" s="28"/>
      <c r="I37" s="27">
        <f t="shared" si="11"/>
        <v>1789386</v>
      </c>
    </row>
    <row r="38" spans="1:9" ht="52.5" customHeight="1" x14ac:dyDescent="0.25">
      <c r="A38" s="17"/>
      <c r="B38" s="18" t="s">
        <v>46</v>
      </c>
      <c r="C38" s="19"/>
      <c r="D38" s="19"/>
      <c r="E38" s="19"/>
      <c r="F38" s="20">
        <f>F39</f>
        <v>1200000</v>
      </c>
      <c r="G38" s="19"/>
      <c r="H38" s="19"/>
      <c r="I38" s="20">
        <f>F38</f>
        <v>1200000</v>
      </c>
    </row>
    <row r="39" spans="1:9" ht="15.75" customHeight="1" x14ac:dyDescent="0.25">
      <c r="A39" s="21"/>
      <c r="B39" s="26" t="s">
        <v>62</v>
      </c>
      <c r="C39" s="26" t="s">
        <v>34</v>
      </c>
      <c r="D39" s="27">
        <v>150</v>
      </c>
      <c r="E39" s="27">
        <v>8000</v>
      </c>
      <c r="F39" s="27">
        <f>D39*E39</f>
        <v>1200000</v>
      </c>
      <c r="G39" s="28"/>
      <c r="H39" s="28"/>
      <c r="I39" s="27">
        <f>F39</f>
        <v>1200000</v>
      </c>
    </row>
    <row r="40" spans="1:9" ht="45.75" customHeight="1" x14ac:dyDescent="0.25">
      <c r="A40" s="17"/>
      <c r="B40" s="18" t="s">
        <v>47</v>
      </c>
      <c r="C40" s="19"/>
      <c r="D40" s="19"/>
      <c r="E40" s="19"/>
      <c r="F40" s="20">
        <f>SUM(F41:F43)</f>
        <v>2130000</v>
      </c>
      <c r="G40" s="19"/>
      <c r="H40" s="19"/>
      <c r="I40" s="20">
        <f>F40</f>
        <v>2130000</v>
      </c>
    </row>
    <row r="41" spans="1:9" ht="15.75" customHeight="1" x14ac:dyDescent="0.25">
      <c r="A41" s="21"/>
      <c r="B41" s="26" t="s">
        <v>48</v>
      </c>
      <c r="C41" s="26" t="s">
        <v>24</v>
      </c>
      <c r="D41" s="27">
        <v>3</v>
      </c>
      <c r="E41" s="27">
        <v>150000</v>
      </c>
      <c r="F41" s="27">
        <f t="shared" ref="F41:F43" si="12">D41*E41</f>
        <v>450000</v>
      </c>
      <c r="G41" s="28"/>
      <c r="H41" s="28"/>
      <c r="I41" s="27">
        <f t="shared" ref="I41:I43" si="13">F41</f>
        <v>450000</v>
      </c>
    </row>
    <row r="42" spans="1:9" ht="15.75" customHeight="1" x14ac:dyDescent="0.25">
      <c r="A42" s="21"/>
      <c r="B42" s="26" t="s">
        <v>49</v>
      </c>
      <c r="C42" s="26" t="s">
        <v>34</v>
      </c>
      <c r="D42" s="27">
        <v>10000</v>
      </c>
      <c r="E42" s="27">
        <v>88</v>
      </c>
      <c r="F42" s="27">
        <f t="shared" si="12"/>
        <v>880000</v>
      </c>
      <c r="G42" s="28"/>
      <c r="H42" s="28"/>
      <c r="I42" s="27">
        <f t="shared" si="13"/>
        <v>880000</v>
      </c>
    </row>
    <row r="43" spans="1:9" ht="15.75" customHeight="1" x14ac:dyDescent="0.25">
      <c r="A43" s="21"/>
      <c r="B43" s="26" t="s">
        <v>50</v>
      </c>
      <c r="C43" s="26" t="s">
        <v>34</v>
      </c>
      <c r="D43" s="27">
        <v>1000</v>
      </c>
      <c r="E43" s="27">
        <v>800</v>
      </c>
      <c r="F43" s="27">
        <f t="shared" si="12"/>
        <v>800000</v>
      </c>
      <c r="G43" s="28"/>
      <c r="H43" s="28"/>
      <c r="I43" s="27">
        <f t="shared" si="13"/>
        <v>800000</v>
      </c>
    </row>
    <row r="44" spans="1:9" ht="49.5" customHeight="1" x14ac:dyDescent="0.25">
      <c r="A44" s="17"/>
      <c r="B44" s="18" t="s">
        <v>51</v>
      </c>
      <c r="C44" s="19"/>
      <c r="D44" s="19"/>
      <c r="E44" s="19"/>
      <c r="F44" s="20">
        <f>F45+F46</f>
        <v>2375208</v>
      </c>
      <c r="G44" s="19"/>
      <c r="H44" s="19"/>
      <c r="I44" s="20">
        <f>I46+I45</f>
        <v>2375208</v>
      </c>
    </row>
    <row r="45" spans="1:9" ht="15.75" customHeight="1" x14ac:dyDescent="0.25">
      <c r="A45" s="21"/>
      <c r="B45" s="26" t="s">
        <v>52</v>
      </c>
      <c r="C45" s="26" t="s">
        <v>53</v>
      </c>
      <c r="D45" s="27">
        <v>8</v>
      </c>
      <c r="E45" s="27">
        <v>121901</v>
      </c>
      <c r="F45" s="27">
        <f t="shared" ref="F45:F46" si="14">D45*E45</f>
        <v>975208</v>
      </c>
      <c r="G45" s="28"/>
      <c r="H45" s="28"/>
      <c r="I45" s="27">
        <f>F45</f>
        <v>975208</v>
      </c>
    </row>
    <row r="46" spans="1:9" ht="15.75" customHeight="1" x14ac:dyDescent="0.25">
      <c r="A46" s="21"/>
      <c r="B46" s="26" t="s">
        <v>54</v>
      </c>
      <c r="C46" s="26" t="s">
        <v>53</v>
      </c>
      <c r="D46" s="27">
        <v>14</v>
      </c>
      <c r="E46" s="27">
        <v>100000</v>
      </c>
      <c r="F46" s="27">
        <f t="shared" si="14"/>
        <v>1400000</v>
      </c>
      <c r="G46" s="28"/>
      <c r="H46" s="28"/>
      <c r="I46" s="27">
        <f>F46</f>
        <v>1400000</v>
      </c>
    </row>
    <row r="47" spans="1:9" ht="18" customHeight="1" x14ac:dyDescent="0.25">
      <c r="A47" s="30"/>
      <c r="B47" s="18" t="s">
        <v>72</v>
      </c>
      <c r="C47" s="19"/>
      <c r="D47" s="19"/>
      <c r="E47" s="19"/>
      <c r="F47" s="20">
        <f>F48</f>
        <v>100015</v>
      </c>
      <c r="G47" s="19"/>
      <c r="H47" s="19"/>
      <c r="I47" s="20">
        <f>I48</f>
        <v>100015</v>
      </c>
    </row>
    <row r="48" spans="1:9" ht="15.75" customHeight="1" x14ac:dyDescent="0.25">
      <c r="A48" s="31"/>
      <c r="B48" s="26" t="s">
        <v>55</v>
      </c>
      <c r="C48" s="26" t="s">
        <v>24</v>
      </c>
      <c r="D48" s="27">
        <v>1</v>
      </c>
      <c r="E48" s="27">
        <v>100015</v>
      </c>
      <c r="F48" s="27">
        <f>D48*E48</f>
        <v>100015</v>
      </c>
      <c r="G48" s="28"/>
      <c r="H48" s="28"/>
      <c r="I48" s="27">
        <f>F48</f>
        <v>100015</v>
      </c>
    </row>
    <row r="49" spans="1:9" ht="15.75" customHeight="1" x14ac:dyDescent="0.25">
      <c r="A49" s="32"/>
      <c r="B49" s="33" t="s">
        <v>56</v>
      </c>
      <c r="C49" s="34"/>
      <c r="D49" s="34"/>
      <c r="E49" s="34"/>
      <c r="F49" s="35">
        <f>F29+F25+F9</f>
        <v>25000000</v>
      </c>
      <c r="G49" s="36"/>
      <c r="H49" s="36"/>
      <c r="I49" s="37">
        <f>I29+I25+I9</f>
        <v>25000000</v>
      </c>
    </row>
    <row r="50" spans="1:9" ht="15.75" hidden="1" customHeight="1" x14ac:dyDescent="0.25"/>
    <row r="51" spans="1:9" ht="15.75" customHeight="1" x14ac:dyDescent="0.25">
      <c r="A51" s="38" t="s">
        <v>71</v>
      </c>
      <c r="B51" s="39"/>
      <c r="C51" s="39"/>
      <c r="D51" s="39"/>
      <c r="E51" s="39"/>
      <c r="F51" s="39"/>
      <c r="G51" s="39"/>
      <c r="H51" s="39"/>
      <c r="I51" s="39"/>
    </row>
    <row r="52" spans="1:9" ht="15.75" customHeight="1" x14ac:dyDescent="0.25">
      <c r="A52" s="40" t="s">
        <v>57</v>
      </c>
      <c r="B52" s="41"/>
      <c r="C52" s="41"/>
      <c r="D52" s="41"/>
      <c r="E52" s="41"/>
      <c r="F52" s="41"/>
      <c r="G52" s="41"/>
      <c r="H52" s="41"/>
      <c r="I52" s="41"/>
    </row>
    <row r="53" spans="1:9" ht="4.5" customHeight="1" x14ac:dyDescent="0.25">
      <c r="A53" s="42"/>
      <c r="B53" s="43"/>
      <c r="C53" s="43"/>
      <c r="D53" s="43"/>
      <c r="E53" s="43"/>
      <c r="F53" s="43"/>
      <c r="G53" s="43"/>
      <c r="H53" s="43"/>
      <c r="I53" s="43"/>
    </row>
    <row r="54" spans="1:9" ht="15.75" customHeight="1" x14ac:dyDescent="0.25">
      <c r="A54" s="44" t="s">
        <v>69</v>
      </c>
      <c r="B54" s="41"/>
      <c r="C54" s="41"/>
      <c r="D54" s="41"/>
      <c r="E54" s="41"/>
      <c r="F54" s="41"/>
      <c r="G54" s="41"/>
      <c r="H54" s="41"/>
      <c r="I54" s="41"/>
    </row>
    <row r="55" spans="1:9" ht="15" customHeight="1" x14ac:dyDescent="0.25">
      <c r="A55" s="44" t="s">
        <v>58</v>
      </c>
      <c r="B55" s="44"/>
      <c r="C55" s="43"/>
      <c r="D55" s="43"/>
      <c r="E55" s="43"/>
      <c r="F55" s="43"/>
      <c r="G55" s="43"/>
      <c r="H55" s="43"/>
      <c r="I55" s="43"/>
    </row>
    <row r="56" spans="1:9" ht="15.75" customHeight="1" x14ac:dyDescent="0.25">
      <c r="A56" s="40" t="s">
        <v>59</v>
      </c>
      <c r="B56" s="41"/>
      <c r="C56" s="41"/>
      <c r="D56" s="41"/>
      <c r="E56" s="41"/>
      <c r="F56" s="41"/>
      <c r="G56" s="41"/>
      <c r="H56" s="41"/>
      <c r="I56" s="41"/>
    </row>
    <row r="57" spans="1:9" ht="15.75" customHeight="1" x14ac:dyDescent="0.25">
      <c r="A57" s="40" t="s">
        <v>60</v>
      </c>
      <c r="B57" s="41"/>
      <c r="C57" s="41"/>
      <c r="D57" s="41"/>
      <c r="E57" s="41"/>
      <c r="F57" s="41"/>
      <c r="G57" s="41"/>
      <c r="H57" s="41"/>
      <c r="I57" s="41"/>
    </row>
    <row r="58" spans="1:9" ht="15.75" customHeight="1" x14ac:dyDescent="0.25">
      <c r="A58" s="42"/>
      <c r="B58" s="43"/>
      <c r="C58" s="43"/>
      <c r="D58" s="43"/>
      <c r="E58" s="43"/>
      <c r="F58" s="43"/>
      <c r="G58" s="43"/>
      <c r="H58" s="43"/>
      <c r="I58" s="43"/>
    </row>
    <row r="59" spans="1:9" ht="15.75" customHeight="1" x14ac:dyDescent="0.25">
      <c r="A59" s="40" t="s">
        <v>61</v>
      </c>
      <c r="B59" s="41"/>
      <c r="C59" s="41"/>
      <c r="D59" s="41"/>
      <c r="E59" s="41"/>
      <c r="F59" s="41"/>
      <c r="G59" s="41"/>
      <c r="H59" s="41"/>
      <c r="I59" s="41"/>
    </row>
    <row r="60" spans="1:9" ht="15.75" customHeight="1" x14ac:dyDescent="0.25">
      <c r="A60" s="45"/>
      <c r="B60" s="43"/>
      <c r="C60" s="43"/>
      <c r="D60" s="43"/>
      <c r="E60" s="43"/>
      <c r="F60" s="43"/>
      <c r="G60" s="43"/>
      <c r="H60" s="43"/>
      <c r="I60" s="43"/>
    </row>
    <row r="61" spans="1:9" ht="15.75" customHeight="1" x14ac:dyDescent="0.25">
      <c r="A61" s="45" t="s">
        <v>63</v>
      </c>
      <c r="B61" s="43"/>
      <c r="C61" s="43"/>
      <c r="D61" s="43"/>
      <c r="E61" s="43"/>
      <c r="F61" s="43"/>
      <c r="G61" s="43"/>
      <c r="H61" s="43"/>
      <c r="I61" s="43"/>
    </row>
    <row r="62" spans="1:9" ht="9.75" customHeight="1" x14ac:dyDescent="0.25">
      <c r="A62" s="45"/>
      <c r="B62" s="43"/>
      <c r="C62" s="43"/>
      <c r="D62" s="43"/>
      <c r="E62" s="43"/>
      <c r="F62" s="43"/>
      <c r="G62" s="43"/>
      <c r="H62" s="43"/>
      <c r="I62" s="43"/>
    </row>
    <row r="63" spans="1:9" ht="15.75" customHeight="1" x14ac:dyDescent="0.25">
      <c r="A63" s="45" t="s">
        <v>64</v>
      </c>
      <c r="B63" s="43"/>
      <c r="C63" s="43"/>
      <c r="D63" s="43"/>
      <c r="E63" s="43"/>
      <c r="F63" s="43"/>
      <c r="G63" s="43"/>
      <c r="H63" s="43"/>
      <c r="I63" s="43"/>
    </row>
    <row r="64" spans="1:9" ht="15.75" customHeight="1" x14ac:dyDescent="0.25">
      <c r="A64" s="46"/>
      <c r="B64" s="43"/>
      <c r="C64" s="43"/>
      <c r="D64" s="43"/>
      <c r="E64" s="43"/>
      <c r="F64" s="43"/>
      <c r="G64" s="43"/>
      <c r="H64" s="43"/>
      <c r="I64" s="43"/>
    </row>
    <row r="65" spans="1:9" ht="15.75" customHeight="1" x14ac:dyDescent="0.25">
      <c r="A65" s="45" t="s">
        <v>65</v>
      </c>
      <c r="B65" s="43"/>
      <c r="C65" s="43"/>
      <c r="D65" s="43"/>
      <c r="E65" s="43"/>
      <c r="F65" s="43"/>
      <c r="G65" s="43"/>
      <c r="H65" s="43"/>
      <c r="I65" s="43"/>
    </row>
    <row r="66" spans="1:9" ht="10.5" customHeight="1" x14ac:dyDescent="0.25">
      <c r="A66" s="45"/>
      <c r="B66" s="43"/>
      <c r="C66" s="43"/>
      <c r="D66" s="43"/>
      <c r="E66" s="43"/>
      <c r="F66" s="43"/>
      <c r="G66" s="43"/>
      <c r="H66" s="43"/>
      <c r="I66" s="43"/>
    </row>
    <row r="67" spans="1:9" ht="15.75" customHeight="1" x14ac:dyDescent="0.25">
      <c r="A67" s="45" t="s">
        <v>66</v>
      </c>
      <c r="B67" s="43"/>
      <c r="C67" s="43"/>
      <c r="D67" s="43"/>
      <c r="E67" s="43"/>
      <c r="F67" s="43"/>
      <c r="G67" s="43"/>
      <c r="H67" s="43"/>
      <c r="I67" s="43"/>
    </row>
    <row r="68" spans="1:9" ht="10.5" customHeight="1" x14ac:dyDescent="0.25">
      <c r="A68" s="45"/>
      <c r="B68" s="43"/>
      <c r="C68" s="43"/>
      <c r="D68" s="43"/>
      <c r="E68" s="43"/>
      <c r="F68" s="43"/>
      <c r="G68" s="43"/>
      <c r="H68" s="43"/>
      <c r="I68" s="43"/>
    </row>
    <row r="69" spans="1:9" ht="15.75" customHeight="1" x14ac:dyDescent="0.25">
      <c r="A69" s="45" t="s">
        <v>67</v>
      </c>
      <c r="B69" s="43"/>
      <c r="C69" s="43"/>
      <c r="D69" s="43"/>
      <c r="E69" s="43"/>
      <c r="F69" s="43"/>
      <c r="G69" s="43"/>
      <c r="H69" s="43"/>
      <c r="I69" s="43"/>
    </row>
    <row r="70" spans="1:9" ht="15.75" customHeight="1" x14ac:dyDescent="0.25">
      <c r="A70" s="45" t="s">
        <v>68</v>
      </c>
      <c r="B70" s="43"/>
      <c r="C70" s="43"/>
      <c r="D70" s="43"/>
      <c r="E70" s="43"/>
      <c r="F70" s="43"/>
      <c r="G70" s="43"/>
      <c r="H70" s="43"/>
      <c r="I70" s="43"/>
    </row>
    <row r="71" spans="1:9" ht="15.75" customHeight="1" x14ac:dyDescent="0.2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9">
    <mergeCell ref="A1:I1"/>
    <mergeCell ref="A2:I2"/>
    <mergeCell ref="A4:I4"/>
    <mergeCell ref="A5:I5"/>
    <mergeCell ref="A6:I6"/>
    <mergeCell ref="D7:D8"/>
    <mergeCell ref="E7:E8"/>
    <mergeCell ref="F7:F8"/>
    <mergeCell ref="G7:I7"/>
    <mergeCell ref="A59:I59"/>
    <mergeCell ref="A7:A8"/>
    <mergeCell ref="B7:B8"/>
    <mergeCell ref="A51:I51"/>
    <mergeCell ref="A52:I52"/>
    <mergeCell ref="A54:I54"/>
    <mergeCell ref="A56:I56"/>
    <mergeCell ref="A57:I57"/>
    <mergeCell ref="C7:C8"/>
    <mergeCell ref="A55:B55"/>
  </mergeCells>
  <pageMargins left="0.7" right="0.7" top="0.75" bottom="0.75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2022-04-14T11:46:56Z</cp:lastPrinted>
  <dcterms:created xsi:type="dcterms:W3CDTF">2021-01-27T10:48:44Z</dcterms:created>
  <dcterms:modified xsi:type="dcterms:W3CDTF">2022-04-14T11:47:01Z</dcterms:modified>
</cp:coreProperties>
</file>