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роекты 2022\НПО Мангыстау 21.04.22\Деталка смета мангыстау\"/>
    </mc:Choice>
  </mc:AlternateContent>
  <xr:revisionPtr revIDLastSave="0" documentId="13_ncr:1_{256C5A04-F515-4FB4-9681-FE74D93DF2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F23" i="1"/>
  <c r="I22" i="1"/>
  <c r="I21" i="1"/>
  <c r="F22" i="1"/>
  <c r="F21" i="1"/>
  <c r="I25" i="1"/>
  <c r="I24" i="1" s="1"/>
  <c r="I27" i="1"/>
  <c r="I30" i="1"/>
  <c r="I29" i="1"/>
  <c r="I39" i="1"/>
  <c r="F37" i="1"/>
  <c r="F31" i="1" s="1"/>
  <c r="F32" i="1"/>
  <c r="F33" i="1"/>
  <c r="F34" i="1"/>
  <c r="F35" i="1"/>
  <c r="F36" i="1"/>
  <c r="F38" i="1"/>
  <c r="I38" i="1" s="1"/>
  <c r="F39" i="1"/>
  <c r="I10" i="1"/>
  <c r="I14" i="1"/>
  <c r="I15" i="1"/>
  <c r="I16" i="1"/>
  <c r="I17" i="1"/>
  <c r="I18" i="1"/>
  <c r="I13" i="1"/>
  <c r="F10" i="1"/>
  <c r="F13" i="1"/>
  <c r="F14" i="1"/>
  <c r="F15" i="1"/>
  <c r="F16" i="1"/>
  <c r="F17" i="1"/>
  <c r="F18" i="1"/>
  <c r="F12" i="1"/>
  <c r="F11" i="1" s="1"/>
  <c r="E37" i="1"/>
  <c r="F27" i="1"/>
  <c r="F25" i="1"/>
  <c r="F24" i="1" s="1"/>
  <c r="F30" i="1"/>
  <c r="F29" i="1"/>
  <c r="I37" i="1" l="1"/>
  <c r="I31" i="1" s="1"/>
  <c r="I28" i="1"/>
  <c r="F28" i="1"/>
  <c r="F20" i="1" s="1"/>
  <c r="F40" i="1" s="1"/>
  <c r="I26" i="1"/>
  <c r="F26" i="1"/>
  <c r="I20" i="1" l="1"/>
  <c r="I40" i="1"/>
</calcChain>
</file>

<file path=xl/sharedStrings.xml><?xml version="1.0" encoding="utf-8"?>
<sst xmlns="http://schemas.openxmlformats.org/spreadsheetml/2006/main" count="107" uniqueCount="65">
  <si>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</si>
  <si>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</si>
  <si>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</si>
  <si>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</si>
  <si>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</si>
  <si>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</si>
  <si>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</si>
  <si>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</si>
  <si>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</si>
  <si>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</si>
  <si>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</si>
  <si>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</si>
  <si>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</si>
  <si>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</si>
  <si>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</si>
  <si>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</si>
  <si>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</si>
  <si>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</si>
  <si>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</si>
  <si>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</si>
  <si>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</si>
  <si>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Расходы на оплату услуг связи</t>
  </si>
  <si>
    <t>Коммунальные услуги и (или) эксплуатационные расходы</t>
  </si>
  <si>
    <t>Расходы на оплату аренды за помещения</t>
  </si>
  <si>
    <t>Прочие расходы, в том числе:</t>
  </si>
  <si>
    <t>Приобретение раздаточных материалов,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</si>
  <si>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</si>
  <si>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</si>
  <si>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r>
      <t xml:space="preserve">Грантополучатель: </t>
    </r>
    <r>
      <rPr>
        <sz val="14"/>
        <color theme="1"/>
        <rFont val="Times New Roman"/>
        <family val="1"/>
        <charset val="204"/>
      </rPr>
      <t>Общественное объединение «АСЕР»</t>
    </r>
  </si>
  <si>
    <r>
      <t xml:space="preserve">Сумма гранта: </t>
    </r>
    <r>
      <rPr>
        <sz val="14"/>
        <color theme="1"/>
        <rFont val="Times New Roman"/>
        <family val="1"/>
        <charset val="204"/>
      </rPr>
      <t>4 000 000 (Четыре миллиона) тенге</t>
    </r>
  </si>
  <si>
    <t>Руководитель проекта</t>
  </si>
  <si>
    <t>месяц</t>
  </si>
  <si>
    <t>-</t>
  </si>
  <si>
    <t>Бухгалтер</t>
  </si>
  <si>
    <t>Менеджер проекта</t>
  </si>
  <si>
    <t>Канцелярские товары</t>
  </si>
  <si>
    <t>Освещение в СМИ</t>
  </si>
  <si>
    <t>Компьютерные услуги</t>
  </si>
  <si>
    <t>шт</t>
  </si>
  <si>
    <t>выезды</t>
  </si>
  <si>
    <t>услуга</t>
  </si>
  <si>
    <t>Мероприятие 2.  (Разработка и организация распространения видеоролика патриотического содержания в социальных сетях.)</t>
  </si>
  <si>
    <r>
      <t xml:space="preserve">Мероприятие 3. </t>
    </r>
    <r>
      <rPr>
        <b/>
        <i/>
        <sz val="12"/>
        <color theme="1"/>
        <rFont val="Times New Roman"/>
        <family val="1"/>
        <charset val="204"/>
      </rPr>
      <t xml:space="preserve"> (В рамках мероприятия организовать акцию аквагрим для порядка 60 гостей и распространить около 100 малых (флажки) государственных флагов.)</t>
    </r>
  </si>
  <si>
    <t>час</t>
  </si>
  <si>
    <t>Услуги аквагрим для гостей (60чел)</t>
  </si>
  <si>
    <t>Услуга изготовление видеоролика</t>
  </si>
  <si>
    <t xml:space="preserve">Услуга размещение на местных телеканалах </t>
  </si>
  <si>
    <t>______________  Бисембиев Ж.О.</t>
  </si>
  <si>
    <t>Заместитель председателя правления</t>
  </si>
  <si>
    <t>______________  Құрман Ғ.П.</t>
  </si>
  <si>
    <t>И.О. Председателя правления</t>
  </si>
  <si>
    <t>Грантополучатель: ОО «АСЕР»</t>
  </si>
  <si>
    <t>Менеджер Департамента управление проектами</t>
  </si>
  <si>
    <t>______________ Аленова А.М.</t>
  </si>
  <si>
    <t xml:space="preserve"> Руководитель организации _________________ Жакаева Г.Б.</t>
  </si>
  <si>
    <r>
      <t>Тема гранта: «</t>
    </r>
    <r>
      <rPr>
        <sz val="14"/>
        <color theme="1"/>
        <rFont val="Times New Roman"/>
        <family val="1"/>
        <charset val="204"/>
      </rPr>
      <t>Проведение мероприятий среди населения, направленных на формирование патриотизма и  популяризации государственных символов Республики Казахстан»</t>
    </r>
  </si>
  <si>
    <t>Закуп памятных подарков для ветеранов (книга, букет цветов)</t>
  </si>
  <si>
    <r>
      <t xml:space="preserve">Транспортные услуги </t>
    </r>
    <r>
      <rPr>
        <sz val="12"/>
        <rFont val="Times New Roman"/>
        <family val="1"/>
        <charset val="204"/>
      </rPr>
      <t>(выезды по адресам ветеранов ВОВ, тыла и труда)</t>
    </r>
  </si>
  <si>
    <t>Услуга оформление (банер конструкция 6 кв, шары)</t>
  </si>
  <si>
    <t>Закуп флажков (1х2 габардин с бахрамой)</t>
  </si>
  <si>
    <t>Закуп флажков (1х2 уличный)</t>
  </si>
  <si>
    <t>Закуп малых флажков</t>
  </si>
  <si>
    <t>Приложение № 2 
к Договору о предоставлении гранта 
от «21» апреля 2022 года №72</t>
  </si>
  <si>
    <r>
      <t xml:space="preserve">Мероприятие 1. </t>
    </r>
    <r>
      <rPr>
        <b/>
        <i/>
        <sz val="12"/>
        <color theme="1"/>
        <rFont val="Times New Roman"/>
        <family val="1"/>
        <charset val="204"/>
      </rPr>
      <t>(мероприятие 
 Организация посещения ветеранов не менее 10 адресной встречи с ветеранами ВОВ, труда и тыла, на дому с привлечением молодого поколения (стихи школьников)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</si>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</sst>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view="pageBreakPreview" topLeftCell="A7" zoomScale="70" zoomScaleNormal="85" zoomScaleSheetLayoutView="70" zoomScalePageLayoutView="70" workbookViewId="0">
      <selection activeCell="G12" sqref="G12"/>
    </sheetView>
  </sheetViews>
  <sheetFormatPr defaultColWidth="8.77734375" defaultRowHeight="14.4" x14ac:dyDescent="0.3"/>
  <cols>
    <col min="1" max="1" width="5.77734375" customWidth="1"/>
    <col min="2" max="2" width="70.33203125" customWidth="1"/>
    <col min="3" max="3" width="14.33203125" customWidth="1"/>
    <col min="4" max="4" width="13.33203125" customWidth="1"/>
    <col min="5" max="5" width="20.21875" customWidth="1"/>
    <col min="6" max="6" width="20.109375" customWidth="1"/>
    <col min="7" max="7" width="19.109375" customWidth="1"/>
    <col min="8" max="8" width="16.77734375" customWidth="1"/>
    <col min="9" max="9" width="20.5546875" customWidth="1"/>
  </cols>
  <sheetData>
    <row r="1" spans="1:9" ht="53.25" customHeight="1" x14ac:dyDescent="0.3">
      <c r="A1" s="24" t="s">
        <v>62</v>
      </c>
      <c r="B1" s="24"/>
      <c r="C1" s="24"/>
      <c r="D1" s="24"/>
      <c r="E1" s="24"/>
      <c r="F1" s="24"/>
      <c r="G1" s="24"/>
      <c r="H1" s="24"/>
      <c r="I1" s="24"/>
    </row>
    <row r="2" spans="1:9" ht="15.6" x14ac:dyDescent="0.3">
      <c r="A2" s="1"/>
    </row>
    <row r="3" spans="1:9" ht="17.399999999999999" x14ac:dyDescent="0.3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9" ht="15.6" x14ac:dyDescent="0.3">
      <c r="A4" s="2"/>
    </row>
    <row r="5" spans="1:9" ht="18" x14ac:dyDescent="0.3">
      <c r="A5" s="26" t="s">
        <v>28</v>
      </c>
      <c r="B5" s="26"/>
      <c r="C5" s="26"/>
      <c r="D5" s="26"/>
      <c r="E5" s="26"/>
      <c r="F5" s="26"/>
      <c r="G5" s="26"/>
      <c r="H5" s="26"/>
      <c r="I5" s="26"/>
    </row>
    <row r="6" spans="1:9" ht="39.75" customHeight="1" x14ac:dyDescent="0.3">
      <c r="A6" s="27" t="s">
        <v>55</v>
      </c>
      <c r="B6" s="27"/>
      <c r="C6" s="27"/>
      <c r="D6" s="27"/>
      <c r="E6" s="27"/>
      <c r="F6" s="27"/>
      <c r="G6" s="27"/>
      <c r="H6" s="27"/>
      <c r="I6" s="27"/>
    </row>
    <row r="7" spans="1:9" ht="18" x14ac:dyDescent="0.3">
      <c r="A7" s="28" t="s">
        <v>29</v>
      </c>
      <c r="B7" s="28"/>
      <c r="C7" s="28"/>
      <c r="D7" s="28"/>
      <c r="E7" s="28"/>
      <c r="F7" s="28"/>
      <c r="G7" s="28"/>
      <c r="H7" s="28"/>
      <c r="I7" s="28"/>
    </row>
    <row r="8" spans="1:9" ht="31.5" customHeight="1" x14ac:dyDescent="0.3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/>
      <c r="I8" s="23"/>
    </row>
    <row r="9" spans="1:9" ht="69.599999999999994" x14ac:dyDescent="0.3">
      <c r="A9" s="23"/>
      <c r="B9" s="23"/>
      <c r="C9" s="23"/>
      <c r="D9" s="23"/>
      <c r="E9" s="23"/>
      <c r="F9" s="23"/>
      <c r="G9" s="20" t="s">
        <v>8</v>
      </c>
      <c r="H9" s="20" t="s">
        <v>9</v>
      </c>
      <c r="I9" s="20" t="s">
        <v>10</v>
      </c>
    </row>
    <row r="10" spans="1:9" ht="35.25" customHeight="1" x14ac:dyDescent="0.3">
      <c r="A10" s="8">
        <v>1</v>
      </c>
      <c r="B10" s="9" t="s">
        <v>27</v>
      </c>
      <c r="C10" s="10"/>
      <c r="D10" s="10"/>
      <c r="E10" s="10"/>
      <c r="F10" s="11">
        <f>F11+F13+F14+F15+F16+F17+F18</f>
        <v>1600000</v>
      </c>
      <c r="G10" s="12"/>
      <c r="H10" s="12"/>
      <c r="I10" s="11">
        <f>I12+I13+I14+I15+I16+I17+I18</f>
        <v>1600000</v>
      </c>
    </row>
    <row r="11" spans="1:9" ht="15.6" x14ac:dyDescent="0.3">
      <c r="A11" s="13"/>
      <c r="B11" s="14" t="s">
        <v>18</v>
      </c>
      <c r="C11" s="15"/>
      <c r="D11" s="15"/>
      <c r="E11" s="15"/>
      <c r="F11" s="18">
        <f>F12</f>
        <v>540000</v>
      </c>
      <c r="G11" s="17"/>
      <c r="H11" s="17"/>
      <c r="I11" s="18">
        <v>540000</v>
      </c>
    </row>
    <row r="12" spans="1:9" ht="15.6" x14ac:dyDescent="0.3">
      <c r="A12" s="13"/>
      <c r="B12" s="13" t="s">
        <v>30</v>
      </c>
      <c r="C12" s="15" t="s">
        <v>31</v>
      </c>
      <c r="D12" s="15">
        <v>9</v>
      </c>
      <c r="E12" s="19">
        <v>60000</v>
      </c>
      <c r="F12" s="15">
        <f>D12*E12</f>
        <v>540000</v>
      </c>
      <c r="G12" s="15" t="s">
        <v>32</v>
      </c>
      <c r="H12" s="15" t="s">
        <v>32</v>
      </c>
      <c r="I12" s="19">
        <v>540000</v>
      </c>
    </row>
    <row r="13" spans="1:9" ht="15.6" x14ac:dyDescent="0.3">
      <c r="A13" s="13"/>
      <c r="B13" s="14" t="s">
        <v>19</v>
      </c>
      <c r="C13" s="15" t="s">
        <v>31</v>
      </c>
      <c r="D13" s="15">
        <v>9</v>
      </c>
      <c r="E13" s="19">
        <v>5016</v>
      </c>
      <c r="F13" s="17">
        <f t="shared" ref="F13:F18" si="0">D13*E13</f>
        <v>45144</v>
      </c>
      <c r="G13" s="15" t="s">
        <v>32</v>
      </c>
      <c r="H13" s="15" t="s">
        <v>32</v>
      </c>
      <c r="I13" s="18">
        <f>D13*E13</f>
        <v>45144</v>
      </c>
    </row>
    <row r="14" spans="1:9" ht="15.6" x14ac:dyDescent="0.3">
      <c r="A14" s="13"/>
      <c r="B14" s="14" t="s">
        <v>20</v>
      </c>
      <c r="C14" s="15" t="s">
        <v>31</v>
      </c>
      <c r="D14" s="15">
        <v>9</v>
      </c>
      <c r="E14" s="19">
        <v>1800</v>
      </c>
      <c r="F14" s="17">
        <f t="shared" si="0"/>
        <v>16200</v>
      </c>
      <c r="G14" s="15" t="s">
        <v>32</v>
      </c>
      <c r="H14" s="15" t="s">
        <v>32</v>
      </c>
      <c r="I14" s="18">
        <f t="shared" ref="I14:I18" si="1">D14*E14</f>
        <v>16200</v>
      </c>
    </row>
    <row r="15" spans="1:9" ht="15.6" x14ac:dyDescent="0.3">
      <c r="A15" s="13"/>
      <c r="B15" s="14" t="s">
        <v>21</v>
      </c>
      <c r="C15" s="15" t="s">
        <v>31</v>
      </c>
      <c r="D15" s="15">
        <v>9</v>
      </c>
      <c r="E15" s="15">
        <v>5500</v>
      </c>
      <c r="F15" s="17">
        <f t="shared" si="0"/>
        <v>49500</v>
      </c>
      <c r="G15" s="15" t="s">
        <v>32</v>
      </c>
      <c r="H15" s="15" t="s">
        <v>32</v>
      </c>
      <c r="I15" s="18">
        <f t="shared" si="1"/>
        <v>49500</v>
      </c>
    </row>
    <row r="16" spans="1:9" ht="15.6" x14ac:dyDescent="0.3">
      <c r="A16" s="15"/>
      <c r="B16" s="14" t="s">
        <v>22</v>
      </c>
      <c r="C16" s="15" t="s">
        <v>31</v>
      </c>
      <c r="D16" s="15">
        <v>9</v>
      </c>
      <c r="E16" s="19">
        <v>4000</v>
      </c>
      <c r="F16" s="17">
        <f t="shared" si="0"/>
        <v>36000</v>
      </c>
      <c r="G16" s="15" t="s">
        <v>32</v>
      </c>
      <c r="H16" s="15" t="s">
        <v>32</v>
      </c>
      <c r="I16" s="18">
        <f t="shared" si="1"/>
        <v>36000</v>
      </c>
    </row>
    <row r="17" spans="1:19" ht="15.6" x14ac:dyDescent="0.3">
      <c r="A17" s="13"/>
      <c r="B17" s="14" t="s">
        <v>23</v>
      </c>
      <c r="C17" s="15" t="s">
        <v>31</v>
      </c>
      <c r="D17" s="15">
        <v>9</v>
      </c>
      <c r="E17" s="19">
        <v>100000</v>
      </c>
      <c r="F17" s="17">
        <f t="shared" si="0"/>
        <v>900000</v>
      </c>
      <c r="G17" s="15" t="s">
        <v>32</v>
      </c>
      <c r="H17" s="15" t="s">
        <v>32</v>
      </c>
      <c r="I17" s="18">
        <f t="shared" si="1"/>
        <v>900000</v>
      </c>
    </row>
    <row r="18" spans="1:19" ht="15.6" x14ac:dyDescent="0.3">
      <c r="A18" s="13"/>
      <c r="B18" s="14" t="s">
        <v>35</v>
      </c>
      <c r="C18" s="15" t="s">
        <v>31</v>
      </c>
      <c r="D18" s="15">
        <v>1</v>
      </c>
      <c r="E18" s="19">
        <v>13156</v>
      </c>
      <c r="F18" s="17">
        <f t="shared" si="0"/>
        <v>13156</v>
      </c>
      <c r="G18" s="15" t="s">
        <v>32</v>
      </c>
      <c r="H18" s="15" t="s">
        <v>32</v>
      </c>
      <c r="I18" s="18">
        <f t="shared" si="1"/>
        <v>13156</v>
      </c>
    </row>
    <row r="19" spans="1:19" ht="15.6" x14ac:dyDescent="0.3">
      <c r="A19" s="15"/>
      <c r="B19" s="13"/>
      <c r="C19" s="15"/>
      <c r="D19" s="15"/>
      <c r="E19" s="15"/>
      <c r="F19" s="15"/>
      <c r="G19" s="15"/>
      <c r="H19" s="15"/>
      <c r="I19" s="15"/>
    </row>
    <row r="20" spans="1:19" ht="15.6" x14ac:dyDescent="0.3">
      <c r="A20" s="8">
        <v>3</v>
      </c>
      <c r="B20" s="9" t="s">
        <v>11</v>
      </c>
      <c r="C20" s="10"/>
      <c r="D20" s="10"/>
      <c r="E20" s="10"/>
      <c r="F20" s="11">
        <f>F21+F22+F23+F28+F31</f>
        <v>2400000</v>
      </c>
      <c r="G20" s="11"/>
      <c r="H20" s="11"/>
      <c r="I20" s="11">
        <f>I21+I22+I23+I28+I31</f>
        <v>2400000</v>
      </c>
    </row>
    <row r="21" spans="1:19" ht="15.6" x14ac:dyDescent="0.3">
      <c r="A21" s="13"/>
      <c r="B21" s="13" t="s">
        <v>33</v>
      </c>
      <c r="C21" s="15" t="s">
        <v>31</v>
      </c>
      <c r="D21" s="15">
        <v>9</v>
      </c>
      <c r="E21" s="19">
        <v>50000</v>
      </c>
      <c r="F21" s="19">
        <f>D21*E21</f>
        <v>450000</v>
      </c>
      <c r="G21" s="15" t="s">
        <v>32</v>
      </c>
      <c r="H21" s="15" t="s">
        <v>32</v>
      </c>
      <c r="I21" s="19">
        <f>D21*E21</f>
        <v>450000</v>
      </c>
    </row>
    <row r="22" spans="1:19" ht="15.6" x14ac:dyDescent="0.3">
      <c r="A22" s="13"/>
      <c r="B22" s="13" t="s">
        <v>34</v>
      </c>
      <c r="C22" s="15" t="s">
        <v>31</v>
      </c>
      <c r="D22" s="15">
        <v>9</v>
      </c>
      <c r="E22" s="19">
        <v>50000</v>
      </c>
      <c r="F22" s="19">
        <f>D22*E22</f>
        <v>450000</v>
      </c>
      <c r="G22" s="15" t="s">
        <v>32</v>
      </c>
      <c r="H22" s="15" t="s">
        <v>32</v>
      </c>
      <c r="I22" s="19">
        <f>D22*E22</f>
        <v>450000</v>
      </c>
    </row>
    <row r="23" spans="1:19" ht="75.45" customHeight="1" x14ac:dyDescent="0.3">
      <c r="A23" s="13"/>
      <c r="B23" s="14" t="s">
        <v>63</v>
      </c>
      <c r="C23" s="15"/>
      <c r="D23" s="15"/>
      <c r="E23" s="15"/>
      <c r="F23" s="18">
        <f>F24+F26</f>
        <v>200000</v>
      </c>
      <c r="G23" s="15"/>
      <c r="H23" s="15"/>
      <c r="I23" s="18">
        <f>F23</f>
        <v>200000</v>
      </c>
    </row>
    <row r="24" spans="1:19" ht="15.6" x14ac:dyDescent="0.3">
      <c r="A24" s="13"/>
      <c r="B24" s="14" t="s">
        <v>25</v>
      </c>
      <c r="C24" s="15"/>
      <c r="D24" s="15"/>
      <c r="E24" s="15"/>
      <c r="F24" s="17">
        <f>F25</f>
        <v>100000</v>
      </c>
      <c r="G24" s="17"/>
      <c r="H24" s="17"/>
      <c r="I24" s="18">
        <f>I25</f>
        <v>100000</v>
      </c>
    </row>
    <row r="25" spans="1:19" ht="15.6" x14ac:dyDescent="0.3">
      <c r="A25" s="13"/>
      <c r="B25" s="13" t="s">
        <v>56</v>
      </c>
      <c r="C25" s="15" t="s">
        <v>38</v>
      </c>
      <c r="D25" s="15">
        <v>10</v>
      </c>
      <c r="E25" s="19">
        <v>10000</v>
      </c>
      <c r="F25" s="15">
        <f>D25*E25</f>
        <v>100000</v>
      </c>
      <c r="G25" s="15"/>
      <c r="H25" s="15"/>
      <c r="I25" s="19">
        <f>D25*E25</f>
        <v>100000</v>
      </c>
    </row>
    <row r="26" spans="1:19" ht="31.2" x14ac:dyDescent="0.3">
      <c r="A26" s="13"/>
      <c r="B26" s="14" t="s">
        <v>26</v>
      </c>
      <c r="C26" s="15"/>
      <c r="D26" s="15"/>
      <c r="E26" s="19"/>
      <c r="F26" s="18">
        <f>F27</f>
        <v>100000</v>
      </c>
      <c r="G26" s="17"/>
      <c r="H26" s="17"/>
      <c r="I26" s="18">
        <f>I27</f>
        <v>100000</v>
      </c>
    </row>
    <row r="27" spans="1:19" ht="31.2" x14ac:dyDescent="0.3">
      <c r="A27" s="13"/>
      <c r="B27" s="13" t="s">
        <v>57</v>
      </c>
      <c r="C27" s="15" t="s">
        <v>39</v>
      </c>
      <c r="D27" s="15">
        <v>10</v>
      </c>
      <c r="E27" s="19">
        <v>10000</v>
      </c>
      <c r="F27" s="19">
        <f>D27*E27</f>
        <v>100000</v>
      </c>
      <c r="G27" s="15" t="s">
        <v>32</v>
      </c>
      <c r="H27" s="15" t="s">
        <v>32</v>
      </c>
      <c r="I27" s="19">
        <f>D27*E27</f>
        <v>100000</v>
      </c>
    </row>
    <row r="28" spans="1:19" ht="48" customHeight="1" x14ac:dyDescent="0.3">
      <c r="A28" s="13"/>
      <c r="B28" s="14" t="s">
        <v>41</v>
      </c>
      <c r="C28" s="15"/>
      <c r="D28" s="15"/>
      <c r="E28" s="15"/>
      <c r="F28" s="18">
        <f>F29+F30</f>
        <v>396696</v>
      </c>
      <c r="G28" s="17"/>
      <c r="H28" s="17"/>
      <c r="I28" s="18">
        <f>I29+I30</f>
        <v>396696</v>
      </c>
      <c r="S28" t="s">
        <v>64</v>
      </c>
    </row>
    <row r="29" spans="1:19" ht="15.6" x14ac:dyDescent="0.3">
      <c r="A29" s="13"/>
      <c r="B29" s="13" t="s">
        <v>45</v>
      </c>
      <c r="C29" s="15" t="s">
        <v>40</v>
      </c>
      <c r="D29" s="15">
        <v>1</v>
      </c>
      <c r="E29" s="19">
        <v>256696</v>
      </c>
      <c r="F29" s="19">
        <f>D29*E29</f>
        <v>256696</v>
      </c>
      <c r="G29" s="15" t="s">
        <v>32</v>
      </c>
      <c r="H29" s="15" t="s">
        <v>32</v>
      </c>
      <c r="I29" s="19">
        <f>D29*E29</f>
        <v>256696</v>
      </c>
    </row>
    <row r="30" spans="1:19" ht="15.6" x14ac:dyDescent="0.3">
      <c r="A30" s="13"/>
      <c r="B30" s="13" t="s">
        <v>46</v>
      </c>
      <c r="C30" s="15" t="s">
        <v>40</v>
      </c>
      <c r="D30" s="16">
        <v>14</v>
      </c>
      <c r="E30" s="19">
        <v>10000</v>
      </c>
      <c r="F30" s="19">
        <f>D30*E30</f>
        <v>140000</v>
      </c>
      <c r="G30" s="15" t="s">
        <v>32</v>
      </c>
      <c r="H30" s="15" t="s">
        <v>32</v>
      </c>
      <c r="I30" s="19">
        <f>D30*E30</f>
        <v>140000</v>
      </c>
    </row>
    <row r="31" spans="1:19" ht="56.55" customHeight="1" x14ac:dyDescent="0.3">
      <c r="A31" s="13"/>
      <c r="B31" s="14" t="s">
        <v>42</v>
      </c>
      <c r="C31" s="15"/>
      <c r="D31" s="15"/>
      <c r="E31" s="15"/>
      <c r="F31" s="18">
        <f>F32+F33+F34+F35+F36+F37</f>
        <v>903304</v>
      </c>
      <c r="G31" s="17"/>
      <c r="H31" s="17"/>
      <c r="I31" s="18">
        <f>I32+I33+I34+I35+I36+I37</f>
        <v>903304</v>
      </c>
    </row>
    <row r="32" spans="1:19" ht="15.6" x14ac:dyDescent="0.3">
      <c r="A32" s="13"/>
      <c r="B32" s="13" t="s">
        <v>60</v>
      </c>
      <c r="C32" s="15" t="s">
        <v>38</v>
      </c>
      <c r="D32" s="15">
        <v>80</v>
      </c>
      <c r="E32" s="19">
        <v>7000</v>
      </c>
      <c r="F32" s="19">
        <f t="shared" ref="F32:F38" si="2">D32*E32</f>
        <v>560000</v>
      </c>
      <c r="G32" s="15"/>
      <c r="H32" s="15"/>
      <c r="I32" s="15">
        <v>560000</v>
      </c>
    </row>
    <row r="33" spans="1:9" ht="15.6" x14ac:dyDescent="0.3">
      <c r="A33" s="13"/>
      <c r="B33" s="13" t="s">
        <v>61</v>
      </c>
      <c r="C33" s="15" t="s">
        <v>38</v>
      </c>
      <c r="D33" s="15">
        <v>100</v>
      </c>
      <c r="E33" s="19">
        <v>300</v>
      </c>
      <c r="F33" s="19">
        <f t="shared" si="2"/>
        <v>30000</v>
      </c>
      <c r="G33" s="15"/>
      <c r="H33" s="15"/>
      <c r="I33" s="19">
        <v>30000</v>
      </c>
    </row>
    <row r="34" spans="1:9" ht="15.6" x14ac:dyDescent="0.3">
      <c r="A34" s="13"/>
      <c r="B34" s="13" t="s">
        <v>59</v>
      </c>
      <c r="C34" s="15" t="s">
        <v>38</v>
      </c>
      <c r="D34" s="15">
        <v>2</v>
      </c>
      <c r="E34" s="19">
        <v>38250</v>
      </c>
      <c r="F34" s="19">
        <f t="shared" si="2"/>
        <v>76500</v>
      </c>
      <c r="G34" s="15"/>
      <c r="H34" s="15"/>
      <c r="I34" s="19">
        <v>76500</v>
      </c>
    </row>
    <row r="35" spans="1:9" s="22" customFormat="1" ht="15.6" x14ac:dyDescent="0.3">
      <c r="A35" s="13"/>
      <c r="B35" s="21" t="s">
        <v>58</v>
      </c>
      <c r="C35" s="15" t="s">
        <v>40</v>
      </c>
      <c r="D35" s="15">
        <v>1</v>
      </c>
      <c r="E35" s="19">
        <v>55608</v>
      </c>
      <c r="F35" s="19">
        <f t="shared" si="2"/>
        <v>55608</v>
      </c>
      <c r="G35" s="15" t="s">
        <v>32</v>
      </c>
      <c r="H35" s="15" t="s">
        <v>32</v>
      </c>
      <c r="I35" s="19">
        <v>55608</v>
      </c>
    </row>
    <row r="36" spans="1:9" ht="15.6" x14ac:dyDescent="0.3">
      <c r="A36" s="13"/>
      <c r="B36" s="13" t="s">
        <v>44</v>
      </c>
      <c r="C36" s="15" t="s">
        <v>43</v>
      </c>
      <c r="D36" s="15">
        <v>3</v>
      </c>
      <c r="E36" s="19">
        <v>15000</v>
      </c>
      <c r="F36" s="19">
        <f t="shared" si="2"/>
        <v>45000</v>
      </c>
      <c r="G36" s="15" t="s">
        <v>32</v>
      </c>
      <c r="H36" s="15" t="s">
        <v>32</v>
      </c>
      <c r="I36" s="19">
        <v>45000</v>
      </c>
    </row>
    <row r="37" spans="1:9" ht="15.6" x14ac:dyDescent="0.3">
      <c r="A37" s="13"/>
      <c r="B37" s="14" t="s">
        <v>24</v>
      </c>
      <c r="C37" s="15"/>
      <c r="D37" s="15"/>
      <c r="E37" s="15">
        <f>E38+E39</f>
        <v>16337</v>
      </c>
      <c r="F37" s="18">
        <f>F38+F39</f>
        <v>136196</v>
      </c>
      <c r="G37" s="15"/>
      <c r="H37" s="15"/>
      <c r="I37" s="18">
        <f>F37</f>
        <v>136196</v>
      </c>
    </row>
    <row r="38" spans="1:9" ht="15.6" x14ac:dyDescent="0.3">
      <c r="A38" s="13"/>
      <c r="B38" s="13" t="s">
        <v>36</v>
      </c>
      <c r="C38" s="15" t="s">
        <v>31</v>
      </c>
      <c r="D38" s="15">
        <v>8</v>
      </c>
      <c r="E38" s="15">
        <v>10837</v>
      </c>
      <c r="F38" s="19">
        <f t="shared" si="2"/>
        <v>86696</v>
      </c>
      <c r="G38" s="15"/>
      <c r="H38" s="15"/>
      <c r="I38" s="19">
        <f>F38</f>
        <v>86696</v>
      </c>
    </row>
    <row r="39" spans="1:9" ht="15.6" x14ac:dyDescent="0.3">
      <c r="A39" s="13"/>
      <c r="B39" s="13" t="s">
        <v>37</v>
      </c>
      <c r="C39" s="15" t="s">
        <v>31</v>
      </c>
      <c r="D39" s="15">
        <v>9</v>
      </c>
      <c r="E39" s="15">
        <v>5500</v>
      </c>
      <c r="F39" s="19">
        <f>D39*E39</f>
        <v>49500</v>
      </c>
      <c r="G39" s="15"/>
      <c r="H39" s="15"/>
      <c r="I39" s="19">
        <f>F39</f>
        <v>49500</v>
      </c>
    </row>
    <row r="40" spans="1:9" ht="15.6" x14ac:dyDescent="0.3">
      <c r="A40" s="9"/>
      <c r="B40" s="9" t="s">
        <v>12</v>
      </c>
      <c r="C40" s="12"/>
      <c r="D40" s="12"/>
      <c r="E40" s="12"/>
      <c r="F40" s="11">
        <f>F10+F20</f>
        <v>4000000</v>
      </c>
      <c r="G40" s="11"/>
      <c r="H40" s="11"/>
      <c r="I40" s="11">
        <f>I10+I20</f>
        <v>4000000</v>
      </c>
    </row>
    <row r="41" spans="1:9" ht="15.6" x14ac:dyDescent="0.3">
      <c r="A41" s="30" t="s">
        <v>13</v>
      </c>
      <c r="B41" s="30"/>
      <c r="C41" s="30"/>
      <c r="D41" s="30"/>
      <c r="E41" s="30"/>
      <c r="F41" s="30"/>
      <c r="G41" s="30"/>
      <c r="H41" s="30"/>
      <c r="I41" s="30"/>
    </row>
    <row r="42" spans="1:9" ht="15.6" x14ac:dyDescent="0.3">
      <c r="A42" s="29" t="s">
        <v>51</v>
      </c>
      <c r="B42" s="29"/>
      <c r="C42" s="29"/>
      <c r="D42" s="29"/>
      <c r="E42" s="29"/>
      <c r="F42" s="29"/>
      <c r="G42" s="29"/>
      <c r="H42" s="29"/>
      <c r="I42" s="29"/>
    </row>
    <row r="43" spans="1:9" ht="15.6" x14ac:dyDescent="0.3">
      <c r="A43" s="6"/>
    </row>
    <row r="44" spans="1:9" ht="15.6" x14ac:dyDescent="0.3">
      <c r="A44" s="31" t="s">
        <v>54</v>
      </c>
      <c r="B44" s="31"/>
      <c r="C44" s="31"/>
      <c r="D44" s="31"/>
      <c r="E44" s="31"/>
      <c r="F44" s="31"/>
      <c r="G44" s="31"/>
      <c r="H44" s="31"/>
      <c r="I44" s="31"/>
    </row>
    <row r="45" spans="1:9" ht="60.6" customHeight="1" x14ac:dyDescent="0.3">
      <c r="A45" s="7" t="s">
        <v>14</v>
      </c>
    </row>
    <row r="46" spans="1:9" ht="15.6" x14ac:dyDescent="0.3">
      <c r="A46" s="29" t="s">
        <v>15</v>
      </c>
      <c r="B46" s="29"/>
      <c r="C46" s="29"/>
      <c r="D46" s="29"/>
      <c r="E46" s="29"/>
      <c r="F46" s="29"/>
      <c r="G46" s="29"/>
      <c r="H46" s="29"/>
      <c r="I46" s="29"/>
    </row>
    <row r="47" spans="1:9" ht="15.6" x14ac:dyDescent="0.3">
      <c r="A47" s="29" t="s">
        <v>16</v>
      </c>
      <c r="B47" s="29"/>
      <c r="C47" s="29"/>
      <c r="D47" s="29"/>
      <c r="E47" s="29"/>
      <c r="F47" s="29"/>
      <c r="G47" s="29"/>
      <c r="H47" s="29"/>
      <c r="I47" s="29"/>
    </row>
    <row r="48" spans="1:9" ht="15.6" x14ac:dyDescent="0.3">
      <c r="A48" s="6"/>
    </row>
    <row r="49" spans="1:9" ht="15.6" x14ac:dyDescent="0.3">
      <c r="A49" s="29" t="s">
        <v>17</v>
      </c>
      <c r="B49" s="29"/>
      <c r="C49" s="29"/>
      <c r="D49" s="29"/>
      <c r="E49" s="29"/>
      <c r="F49" s="29"/>
      <c r="G49" s="29"/>
      <c r="H49" s="29"/>
      <c r="I49" s="29"/>
    </row>
    <row r="50" spans="1:9" ht="15.6" x14ac:dyDescent="0.3">
      <c r="A50" s="5"/>
    </row>
    <row r="51" spans="1:9" ht="15.6" x14ac:dyDescent="0.3">
      <c r="A51" s="5"/>
    </row>
    <row r="52" spans="1:9" ht="15.6" x14ac:dyDescent="0.3">
      <c r="A52" s="5" t="s">
        <v>50</v>
      </c>
    </row>
    <row r="53" spans="1:9" ht="15.6" x14ac:dyDescent="0.3">
      <c r="A53" s="5"/>
    </row>
    <row r="54" spans="1:9" ht="15.6" x14ac:dyDescent="0.3">
      <c r="A54" s="5" t="s">
        <v>49</v>
      </c>
    </row>
    <row r="55" spans="1:9" ht="15.6" x14ac:dyDescent="0.3">
      <c r="A55" s="4"/>
    </row>
    <row r="56" spans="1:9" ht="15.6" x14ac:dyDescent="0.3">
      <c r="A56" s="5" t="s">
        <v>48</v>
      </c>
    </row>
    <row r="57" spans="1:9" ht="15.6" x14ac:dyDescent="0.3">
      <c r="A57" s="5"/>
    </row>
    <row r="58" spans="1:9" ht="15.6" x14ac:dyDescent="0.3">
      <c r="A58" s="5" t="s">
        <v>47</v>
      </c>
    </row>
    <row r="59" spans="1:9" ht="15.6" x14ac:dyDescent="0.3">
      <c r="A59" s="5"/>
    </row>
    <row r="60" spans="1:9" ht="15.6" x14ac:dyDescent="0.3">
      <c r="A60" s="5" t="s">
        <v>52</v>
      </c>
    </row>
    <row r="61" spans="1:9" ht="15.6" x14ac:dyDescent="0.3">
      <c r="A61" s="5"/>
    </row>
    <row r="62" spans="1:9" ht="15.6" x14ac:dyDescent="0.3">
      <c r="A62" s="5"/>
    </row>
    <row r="63" spans="1:9" ht="15.6" x14ac:dyDescent="0.3">
      <c r="A63" s="5" t="s">
        <v>53</v>
      </c>
    </row>
    <row r="64" spans="1:9" x14ac:dyDescent="0.3">
      <c r="A64" s="3"/>
    </row>
  </sheetData>
  <mergeCells count="18">
    <mergeCell ref="A49:I49"/>
    <mergeCell ref="A41:I41"/>
    <mergeCell ref="A42:I42"/>
    <mergeCell ref="A44:I44"/>
    <mergeCell ref="A46:I46"/>
    <mergeCell ref="A47:I47"/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7.575757575757576E-3" right="1.0064412238325281E-2" top="0.75" bottom="0.75" header="0.3" footer="0.3"/>
  <pageSetup paperSize="9" scale="4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2022-06-14T06:23:25Z</cp:lastPrinted>
  <dcterms:created xsi:type="dcterms:W3CDTF">2021-01-27T10:48:44Z</dcterms:created>
  <dcterms:modified xsi:type="dcterms:W3CDTF">2022-06-16T07:56:11Z</dcterms:modified>
</cp:coreProperties>
</file>