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роекты 2022\Караганда 4.05.22\75 Союз молодежи\Деталка смета\"/>
    </mc:Choice>
  </mc:AlternateContent>
  <xr:revisionPtr revIDLastSave="0" documentId="13_ncr:1_{C42BD4D6-B882-4A1B-B3AE-D1CB2E0AED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56" i="1"/>
  <c r="I30" i="1"/>
  <c r="F30" i="1"/>
  <c r="I26" i="1"/>
  <c r="F26" i="1"/>
  <c r="F25" i="1"/>
  <c r="I25" i="1"/>
  <c r="I32" i="1" l="1"/>
  <c r="F32" i="1"/>
  <c r="F22" i="1" l="1"/>
  <c r="I22" i="1"/>
  <c r="I54" i="1" l="1"/>
  <c r="I51" i="1"/>
  <c r="I52" i="1"/>
  <c r="I53" i="1"/>
  <c r="I50" i="1"/>
  <c r="I45" i="1"/>
  <c r="I46" i="1"/>
  <c r="I47" i="1"/>
  <c r="I48" i="1"/>
  <c r="I44" i="1"/>
  <c r="I42" i="1"/>
  <c r="I41" i="1"/>
  <c r="I40" i="1"/>
  <c r="I38" i="1"/>
  <c r="I35" i="1"/>
  <c r="I36" i="1"/>
  <c r="I37" i="1"/>
  <c r="I34" i="1"/>
  <c r="I29" i="1"/>
  <c r="I31" i="1"/>
  <c r="I28" i="1"/>
  <c r="I24" i="1"/>
  <c r="I14" i="1"/>
  <c r="I15" i="1"/>
  <c r="I16" i="1"/>
  <c r="I13" i="1"/>
  <c r="I11" i="1"/>
  <c r="I21" i="1"/>
  <c r="I23" i="1"/>
  <c r="I19" i="1"/>
  <c r="I20" i="1"/>
  <c r="I18" i="1"/>
  <c r="I17" i="1" s="1"/>
  <c r="F51" i="1"/>
  <c r="F52" i="1"/>
  <c r="F53" i="1"/>
  <c r="F54" i="1"/>
  <c r="F50" i="1"/>
  <c r="F45" i="1"/>
  <c r="F46" i="1"/>
  <c r="F47" i="1"/>
  <c r="F48" i="1"/>
  <c r="F44" i="1"/>
  <c r="F42" i="1"/>
  <c r="F40" i="1"/>
  <c r="F41" i="1"/>
  <c r="F38" i="1"/>
  <c r="F35" i="1"/>
  <c r="F36" i="1"/>
  <c r="F37" i="1"/>
  <c r="F34" i="1"/>
  <c r="F29" i="1"/>
  <c r="F31" i="1"/>
  <c r="F27" i="1" s="1"/>
  <c r="F28" i="1"/>
  <c r="F24" i="1"/>
  <c r="F19" i="1"/>
  <c r="F20" i="1"/>
  <c r="F17" i="1" s="1"/>
  <c r="F21" i="1"/>
  <c r="F23" i="1"/>
  <c r="F14" i="1"/>
  <c r="F15" i="1"/>
  <c r="F16" i="1"/>
  <c r="F13" i="1"/>
  <c r="F11" i="1"/>
  <c r="I27" i="1" l="1"/>
  <c r="I33" i="1"/>
  <c r="I39" i="1"/>
  <c r="I12" i="1"/>
  <c r="I49" i="1"/>
  <c r="I43" i="1"/>
  <c r="F12" i="1"/>
  <c r="F43" i="1"/>
  <c r="F33" i="1"/>
  <c r="F39" i="1"/>
  <c r="F49" i="1"/>
  <c r="I56" i="1" l="1"/>
</calcChain>
</file>

<file path=xl/sharedStrings.xml><?xml version="1.0" encoding="utf-8"?>
<sst xmlns="http://schemas.openxmlformats.org/spreadsheetml/2006/main" count="109" uniqueCount="78">
  <si>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</si>
  <si>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</si>
  <si>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</si>
  <si>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</si>
  <si>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</si>
  <si>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</si>
  <si>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</si>
  <si>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</si>
  <si>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</si>
  <si>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</si>
  <si>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</si>
  <si>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</si>
  <si>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</si>
  <si>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</si>
  <si>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</si>
  <si>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</si>
  <si>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</si>
  <si>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   Средства гранта</t>
  </si>
  <si>
    <t>И.о. Председателя Правления</t>
  </si>
  <si>
    <t>______________  Бисембиев Ж.О.</t>
  </si>
  <si>
    <t>И.о. Директора Департамента управления проектами</t>
  </si>
  <si>
    <t>______________ Аленова А.М.</t>
  </si>
  <si>
    <r>
      <t>Грантополучатель:</t>
    </r>
    <r>
      <rPr>
        <sz val="14"/>
        <color theme="1"/>
        <rFont val="Times New Roman"/>
        <family val="1"/>
        <charset val="204"/>
      </rPr>
      <t xml:space="preserve"> МОО «Союз молодежных и детских организации Карагандинской области»</t>
    </r>
  </si>
  <si>
    <r>
      <t xml:space="preserve">Тема гранта: </t>
    </r>
    <r>
      <rPr>
        <sz val="14"/>
        <color theme="1"/>
        <rFont val="Times New Roman"/>
        <family val="1"/>
        <charset val="204"/>
      </rPr>
      <t>Организация республиканского литературно-творческого конкурса молодых поэтов и писателей, мастеров публицистики имени Акселеу Сейдимбека</t>
    </r>
  </si>
  <si>
    <r>
      <t xml:space="preserve">Сумма гранта: </t>
    </r>
    <r>
      <rPr>
        <sz val="14"/>
        <color theme="1"/>
        <rFont val="Times New Roman"/>
        <family val="1"/>
        <charset val="204"/>
      </rPr>
      <t>5 909 091 (пять миллионов девятьсот девять тысяч девяносто одна) тенге</t>
    </r>
  </si>
  <si>
    <t>Аренда зала и его оформление</t>
  </si>
  <si>
    <t>аренда зала</t>
  </si>
  <si>
    <t>обеспечение профессиональной звуковой аппаратурой, микрофонами</t>
  </si>
  <si>
    <t>жюри</t>
  </si>
  <si>
    <t>сценарист</t>
  </si>
  <si>
    <t>Имиджевая группа</t>
  </si>
  <si>
    <t>Музыкальный номер</t>
  </si>
  <si>
    <t>Изготовление печатной продукции:</t>
  </si>
  <si>
    <t>дипломы</t>
  </si>
  <si>
    <t>рамки</t>
  </si>
  <si>
    <t>приглашения</t>
  </si>
  <si>
    <t>Призовой фонд:</t>
  </si>
  <si>
    <t>Специальный приз (главный приз)</t>
  </si>
  <si>
    <t>1 место</t>
  </si>
  <si>
    <t>2 место</t>
  </si>
  <si>
    <t>3 место</t>
  </si>
  <si>
    <t>фото</t>
  </si>
  <si>
    <t>видео</t>
  </si>
  <si>
    <t>Проезд призеров, расходы на содержание, размещение в гостинице, проводы</t>
  </si>
  <si>
    <t>Расходы на содержание, содержание, размещение в гостинице, проводы стороннего члена жюри</t>
  </si>
  <si>
    <t>жюри (посторонний)</t>
  </si>
  <si>
    <t>час</t>
  </si>
  <si>
    <t>услуга</t>
  </si>
  <si>
    <t>человек</t>
  </si>
  <si>
    <t>количество</t>
  </si>
  <si>
    <t>Охват мероприятия фото и видеосъемкой</t>
  </si>
  <si>
    <t xml:space="preserve">  </t>
  </si>
  <si>
    <t>Приложение № 2 
к Договору о предоставлении гранта 
от «4» мая 2022 года №75</t>
  </si>
  <si>
    <t xml:space="preserve">ведущий </t>
  </si>
  <si>
    <t>ужин призеров  (2 дня)</t>
  </si>
  <si>
    <t>Объявление в газетах и социальных сетях СМИ</t>
  </si>
  <si>
    <t>баннер (дизайн, монтаж, демонтаж) (размер Банера 6*3)</t>
  </si>
  <si>
    <t>Аренда экрана ЛЭД (размер 4*7)</t>
  </si>
  <si>
    <t>гостиничные расходы призеров (2 дня)</t>
  </si>
  <si>
    <t>внутригородской транспорт (такси)</t>
  </si>
  <si>
    <t>дорожный расход (такси до и от Краганды)</t>
  </si>
  <si>
    <t>расходы отеля (2 дня)</t>
  </si>
  <si>
    <t>внутригородской транспорт (такси по городу)</t>
  </si>
  <si>
    <t xml:space="preserve">обед в кафе </t>
  </si>
  <si>
    <t>ужин в кафе</t>
  </si>
  <si>
    <t>банковские услуги</t>
  </si>
  <si>
    <t>Грантополучатель: МОО «Союз молодежных и детских организации Карагандинской области»</t>
  </si>
  <si>
    <t xml:space="preserve"> Руководитель организации _________________ Абишев Ж.С.</t>
  </si>
  <si>
    <t>Обед (общий) (40 человек по 3000 тенге за человека) (для участников и жюри)</t>
  </si>
  <si>
    <t>обед призеров (1 дня)</t>
  </si>
  <si>
    <t>дорожные расходы призеров (от ???? до Караганды)</t>
  </si>
  <si>
    <t>сертификаты</t>
  </si>
  <si>
    <t>Платные услуги оплачиваются жюри,  сценаристам в соответствии с договором</t>
  </si>
  <si>
    <t xml:space="preserve">Изготовление слайдов на LED эран на каждого участника </t>
  </si>
  <si>
    <t xml:space="preserve">Изготовление анонсового и итогового видоеролика </t>
  </si>
  <si>
    <t xml:space="preserve">Кувертка для жюри </t>
  </si>
  <si>
    <t>колличество</t>
  </si>
  <si>
    <t>Букеты цветов (букет из разных цветов, количество цветов 14 с добавлением зелени оформленный разноцетным бумагой, размер букета 70 см)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</si>
</sst>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3" fontId="4" fillId="5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vertical="center" wrapText="1"/>
    </xf>
    <xf numFmtId="0" fontId="0" fillId="5" borderId="0" xfId="0" applyFill="1"/>
    <xf numFmtId="3" fontId="9" fillId="0" borderId="0" xfId="0" applyNumberFormat="1" applyFont="1"/>
    <xf numFmtId="0" fontId="4" fillId="0" borderId="1" xfId="0" applyFont="1" applyFill="1" applyBorder="1" applyAlignment="1">
      <alignment horizontal="right" vertical="center" wrapText="1"/>
    </xf>
    <xf numFmtId="3" fontId="0" fillId="0" borderId="0" xfId="0" applyNumberFormat="1"/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view="pageLayout" topLeftCell="A47" zoomScale="70" zoomScaleNormal="50" zoomScaleSheetLayoutView="50" zoomScalePageLayoutView="70" workbookViewId="0">
      <selection activeCell="D69" sqref="D69"/>
    </sheetView>
  </sheetViews>
  <sheetFormatPr defaultRowHeight="14.4" x14ac:dyDescent="0.3"/>
  <cols>
    <col min="1" max="1" width="5.88671875" customWidth="1"/>
    <col min="2" max="2" width="50.109375" customWidth="1"/>
    <col min="3" max="3" width="17.5546875" customWidth="1"/>
    <col min="4" max="4" width="20" customWidth="1"/>
    <col min="5" max="5" width="21.88671875" customWidth="1"/>
    <col min="6" max="6" width="18.6640625" customWidth="1"/>
    <col min="7" max="7" width="25.33203125" customWidth="1"/>
    <col min="8" max="8" width="23.44140625" customWidth="1"/>
    <col min="9" max="9" width="23" customWidth="1"/>
  </cols>
  <sheetData>
    <row r="1" spans="1:9" ht="53.25" customHeight="1" x14ac:dyDescent="0.3">
      <c r="A1" s="45" t="s">
        <v>52</v>
      </c>
      <c r="B1" s="45"/>
      <c r="C1" s="45"/>
      <c r="D1" s="45"/>
      <c r="E1" s="45"/>
      <c r="F1" s="45"/>
      <c r="G1" s="45"/>
      <c r="H1" s="45"/>
      <c r="I1" s="45"/>
    </row>
    <row r="2" spans="1:9" ht="15.6" x14ac:dyDescent="0.3">
      <c r="A2" s="1"/>
    </row>
    <row r="3" spans="1:9" ht="17.399999999999999" x14ac:dyDescent="0.3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ht="15.6" x14ac:dyDescent="0.3">
      <c r="A4" s="2"/>
    </row>
    <row r="5" spans="1:9" ht="18" x14ac:dyDescent="0.3">
      <c r="A5" s="47" t="s">
        <v>22</v>
      </c>
      <c r="B5" s="47"/>
      <c r="C5" s="47"/>
      <c r="D5" s="47"/>
      <c r="E5" s="47"/>
      <c r="F5" s="47"/>
      <c r="G5" s="47"/>
      <c r="H5" s="47"/>
      <c r="I5" s="47"/>
    </row>
    <row r="6" spans="1:9" ht="18" x14ac:dyDescent="0.3">
      <c r="A6" s="47" t="s">
        <v>23</v>
      </c>
      <c r="B6" s="47"/>
      <c r="C6" s="47"/>
      <c r="D6" s="47"/>
      <c r="E6" s="47"/>
      <c r="F6" s="47"/>
      <c r="G6" s="47"/>
      <c r="H6" s="47"/>
      <c r="I6" s="47"/>
    </row>
    <row r="7" spans="1:9" ht="18" x14ac:dyDescent="0.3">
      <c r="A7" s="48" t="s">
        <v>24</v>
      </c>
      <c r="B7" s="48"/>
      <c r="C7" s="48"/>
      <c r="D7" s="48"/>
      <c r="E7" s="48"/>
      <c r="F7" s="48"/>
      <c r="G7" s="48"/>
      <c r="H7" s="48"/>
      <c r="I7" s="48"/>
    </row>
    <row r="8" spans="1:9" ht="31.5" customHeight="1" x14ac:dyDescent="0.3">
      <c r="A8" s="44" t="s">
        <v>1</v>
      </c>
      <c r="B8" s="44" t="s">
        <v>2</v>
      </c>
      <c r="C8" s="44" t="s">
        <v>3</v>
      </c>
      <c r="D8" s="44" t="s">
        <v>4</v>
      </c>
      <c r="E8" s="44" t="s">
        <v>5</v>
      </c>
      <c r="F8" s="44" t="s">
        <v>6</v>
      </c>
      <c r="G8" s="44" t="s">
        <v>7</v>
      </c>
      <c r="H8" s="44"/>
      <c r="I8" s="44"/>
    </row>
    <row r="9" spans="1:9" ht="52.2" x14ac:dyDescent="0.3">
      <c r="A9" s="44"/>
      <c r="B9" s="44"/>
      <c r="C9" s="44"/>
      <c r="D9" s="44"/>
      <c r="E9" s="44"/>
      <c r="F9" s="44"/>
      <c r="G9" s="19" t="s">
        <v>8</v>
      </c>
      <c r="H9" s="19" t="s">
        <v>9</v>
      </c>
      <c r="I9" s="19" t="s">
        <v>17</v>
      </c>
    </row>
    <row r="10" spans="1:9" ht="15.6" x14ac:dyDescent="0.3">
      <c r="A10" s="20">
        <v>3</v>
      </c>
      <c r="B10" s="21" t="s">
        <v>10</v>
      </c>
      <c r="C10" s="21"/>
      <c r="D10" s="22"/>
      <c r="E10" s="23"/>
      <c r="F10" s="23">
        <f>F11+F12+F17+F24+F25+F26+F27+F33+F38+F39+F42+F43+F55</f>
        <v>5909091</v>
      </c>
      <c r="G10" s="21"/>
      <c r="H10" s="24"/>
      <c r="I10" s="23"/>
    </row>
    <row r="11" spans="1:9" ht="31.2" x14ac:dyDescent="0.3">
      <c r="A11" s="8"/>
      <c r="B11" s="16" t="s">
        <v>55</v>
      </c>
      <c r="C11" s="9"/>
      <c r="D11" s="38">
        <v>10</v>
      </c>
      <c r="E11" s="10">
        <v>7000</v>
      </c>
      <c r="F11" s="18">
        <f>D11*E11</f>
        <v>70000</v>
      </c>
      <c r="G11" s="9"/>
      <c r="H11" s="11"/>
      <c r="I11" s="17">
        <f>D11*E11</f>
        <v>70000</v>
      </c>
    </row>
    <row r="12" spans="1:9" ht="15.6" x14ac:dyDescent="0.3">
      <c r="A12" s="8"/>
      <c r="B12" s="26" t="s">
        <v>25</v>
      </c>
      <c r="C12" s="9"/>
      <c r="D12" s="12"/>
      <c r="E12" s="12"/>
      <c r="F12" s="17">
        <f>F13+F14+F15+F16</f>
        <v>600000</v>
      </c>
      <c r="G12" s="9"/>
      <c r="H12" s="11"/>
      <c r="I12" s="17">
        <f>I13+I14+I15+I16</f>
        <v>600000</v>
      </c>
    </row>
    <row r="13" spans="1:9" ht="15.6" x14ac:dyDescent="0.3">
      <c r="A13" s="8"/>
      <c r="B13" s="25" t="s">
        <v>26</v>
      </c>
      <c r="C13" s="9" t="s">
        <v>46</v>
      </c>
      <c r="D13" s="12">
        <v>3</v>
      </c>
      <c r="E13" s="12">
        <v>50000</v>
      </c>
      <c r="F13" s="10">
        <f>D13*E13</f>
        <v>150000</v>
      </c>
      <c r="G13" s="16"/>
      <c r="H13" s="11"/>
      <c r="I13" s="10">
        <f>D13*E13</f>
        <v>150000</v>
      </c>
    </row>
    <row r="14" spans="1:9" ht="44.4" customHeight="1" x14ac:dyDescent="0.3">
      <c r="A14" s="8"/>
      <c r="B14" s="9" t="s">
        <v>56</v>
      </c>
      <c r="C14" s="9" t="s">
        <v>47</v>
      </c>
      <c r="D14" s="12">
        <v>1</v>
      </c>
      <c r="E14" s="12">
        <v>100000</v>
      </c>
      <c r="F14" s="10">
        <f t="shared" ref="F14:F16" si="0">D14*E14</f>
        <v>100000</v>
      </c>
      <c r="G14" s="16"/>
      <c r="H14" s="11"/>
      <c r="I14" s="10">
        <f t="shared" ref="I14:I16" si="1">D14*E14</f>
        <v>100000</v>
      </c>
    </row>
    <row r="15" spans="1:9" ht="15.6" x14ac:dyDescent="0.3">
      <c r="A15" s="8"/>
      <c r="B15" s="9" t="s">
        <v>57</v>
      </c>
      <c r="C15" s="9" t="s">
        <v>47</v>
      </c>
      <c r="D15" s="12">
        <v>1</v>
      </c>
      <c r="E15" s="12">
        <v>250000</v>
      </c>
      <c r="F15" s="10">
        <f t="shared" si="0"/>
        <v>250000</v>
      </c>
      <c r="G15" s="16"/>
      <c r="H15" s="11"/>
      <c r="I15" s="10">
        <f t="shared" si="1"/>
        <v>250000</v>
      </c>
    </row>
    <row r="16" spans="1:9" ht="31.2" x14ac:dyDescent="0.3">
      <c r="A16" s="8"/>
      <c r="B16" s="9" t="s">
        <v>27</v>
      </c>
      <c r="C16" s="9" t="s">
        <v>47</v>
      </c>
      <c r="D16" s="12">
        <v>1</v>
      </c>
      <c r="E16" s="12">
        <v>100000</v>
      </c>
      <c r="F16" s="10">
        <f t="shared" si="0"/>
        <v>100000</v>
      </c>
      <c r="G16" s="16"/>
      <c r="H16" s="11"/>
      <c r="I16" s="10">
        <f t="shared" si="1"/>
        <v>100000</v>
      </c>
    </row>
    <row r="17" spans="1:9" ht="31.2" x14ac:dyDescent="0.3">
      <c r="A17" s="8"/>
      <c r="B17" s="26" t="s">
        <v>72</v>
      </c>
      <c r="C17" s="9"/>
      <c r="D17" s="12"/>
      <c r="E17" s="12"/>
      <c r="F17" s="17">
        <f>F18+F19+F20+F21+F22+F23</f>
        <v>653740</v>
      </c>
      <c r="G17" s="16" t="s">
        <v>51</v>
      </c>
      <c r="H17" s="11"/>
      <c r="I17" s="17">
        <f>I18+I19+I20+I21+I22+I23</f>
        <v>653740</v>
      </c>
    </row>
    <row r="18" spans="1:9" ht="15.6" hidden="1" x14ac:dyDescent="0.3">
      <c r="A18" s="8"/>
      <c r="B18" s="25"/>
      <c r="C18" s="9"/>
      <c r="D18" s="12"/>
      <c r="E18" s="28"/>
      <c r="F18" s="29"/>
      <c r="G18" s="16"/>
      <c r="H18" s="11"/>
      <c r="I18" s="10">
        <f>D18*E18</f>
        <v>0</v>
      </c>
    </row>
    <row r="19" spans="1:9" ht="15.6" x14ac:dyDescent="0.3">
      <c r="A19" s="8"/>
      <c r="B19" s="25" t="s">
        <v>45</v>
      </c>
      <c r="C19" s="9" t="s">
        <v>48</v>
      </c>
      <c r="D19" s="12">
        <v>1</v>
      </c>
      <c r="E19" s="12">
        <v>183740</v>
      </c>
      <c r="F19" s="10">
        <f t="shared" ref="F19:F26" si="2">D19*E19</f>
        <v>183740</v>
      </c>
      <c r="G19" s="16"/>
      <c r="H19" s="11"/>
      <c r="I19" s="10">
        <f t="shared" ref="I19:I23" si="3">D19*E19</f>
        <v>183740</v>
      </c>
    </row>
    <row r="20" spans="1:9" ht="15.6" x14ac:dyDescent="0.3">
      <c r="A20" s="8"/>
      <c r="B20" s="25" t="s">
        <v>28</v>
      </c>
      <c r="C20" s="9" t="s">
        <v>48</v>
      </c>
      <c r="D20" s="12">
        <v>4</v>
      </c>
      <c r="E20" s="12">
        <v>50000</v>
      </c>
      <c r="F20" s="10">
        <f t="shared" si="2"/>
        <v>200000</v>
      </c>
      <c r="G20" s="16"/>
      <c r="H20" s="11"/>
      <c r="I20" s="10">
        <f t="shared" si="3"/>
        <v>200000</v>
      </c>
    </row>
    <row r="21" spans="1:9" ht="15.6" x14ac:dyDescent="0.3">
      <c r="A21" s="8"/>
      <c r="B21" s="25" t="s">
        <v>29</v>
      </c>
      <c r="C21" s="9" t="s">
        <v>48</v>
      </c>
      <c r="D21" s="12">
        <v>1</v>
      </c>
      <c r="E21" s="12">
        <v>100000</v>
      </c>
      <c r="F21" s="10">
        <f t="shared" si="2"/>
        <v>100000</v>
      </c>
      <c r="G21" s="16"/>
      <c r="H21" s="11"/>
      <c r="I21" s="10">
        <f>D21*E21</f>
        <v>100000</v>
      </c>
    </row>
    <row r="22" spans="1:9" ht="15.6" x14ac:dyDescent="0.3">
      <c r="A22" s="8"/>
      <c r="B22" s="25" t="s">
        <v>53</v>
      </c>
      <c r="C22" s="9" t="s">
        <v>48</v>
      </c>
      <c r="D22" s="12">
        <v>2</v>
      </c>
      <c r="E22" s="12">
        <v>40000</v>
      </c>
      <c r="F22" s="10">
        <f t="shared" si="2"/>
        <v>80000</v>
      </c>
      <c r="G22" s="16"/>
      <c r="H22" s="11"/>
      <c r="I22" s="10">
        <f>D22*E22</f>
        <v>80000</v>
      </c>
    </row>
    <row r="23" spans="1:9" ht="15.6" x14ac:dyDescent="0.3">
      <c r="A23" s="8"/>
      <c r="B23" s="9" t="s">
        <v>30</v>
      </c>
      <c r="C23" s="9" t="s">
        <v>47</v>
      </c>
      <c r="D23" s="12">
        <v>1</v>
      </c>
      <c r="E23" s="12">
        <v>90000</v>
      </c>
      <c r="F23" s="10">
        <f t="shared" si="2"/>
        <v>90000</v>
      </c>
      <c r="G23" s="16"/>
      <c r="H23" s="11"/>
      <c r="I23" s="10">
        <f t="shared" si="3"/>
        <v>90000</v>
      </c>
    </row>
    <row r="24" spans="1:9" ht="15.6" x14ac:dyDescent="0.3">
      <c r="A24" s="8"/>
      <c r="B24" s="16" t="s">
        <v>31</v>
      </c>
      <c r="C24" s="9" t="s">
        <v>47</v>
      </c>
      <c r="D24" s="12">
        <v>5</v>
      </c>
      <c r="E24" s="12">
        <v>50000</v>
      </c>
      <c r="F24" s="17">
        <f t="shared" si="2"/>
        <v>250000</v>
      </c>
      <c r="G24" s="16"/>
      <c r="H24" s="11"/>
      <c r="I24" s="17">
        <f>D24*E24</f>
        <v>250000</v>
      </c>
    </row>
    <row r="25" spans="1:9" ht="31.2" x14ac:dyDescent="0.3">
      <c r="A25" s="8"/>
      <c r="B25" s="16" t="s">
        <v>73</v>
      </c>
      <c r="C25" s="9" t="s">
        <v>47</v>
      </c>
      <c r="D25" s="12">
        <v>10</v>
      </c>
      <c r="E25" s="12">
        <v>5000</v>
      </c>
      <c r="F25" s="17">
        <f t="shared" si="2"/>
        <v>50000</v>
      </c>
      <c r="G25" s="16"/>
      <c r="H25" s="11"/>
      <c r="I25" s="17">
        <f>D25*E25</f>
        <v>50000</v>
      </c>
    </row>
    <row r="26" spans="1:9" ht="31.2" x14ac:dyDescent="0.3">
      <c r="A26" s="8"/>
      <c r="B26" s="16" t="s">
        <v>74</v>
      </c>
      <c r="C26" s="9" t="s">
        <v>47</v>
      </c>
      <c r="D26" s="12">
        <v>2</v>
      </c>
      <c r="E26" s="12">
        <v>100000</v>
      </c>
      <c r="F26" s="17">
        <f t="shared" si="2"/>
        <v>200000</v>
      </c>
      <c r="G26" s="16"/>
      <c r="H26" s="11"/>
      <c r="I26" s="17">
        <f>D26*E26</f>
        <v>200000</v>
      </c>
    </row>
    <row r="27" spans="1:9" ht="15.6" x14ac:dyDescent="0.3">
      <c r="A27" s="8"/>
      <c r="B27" s="16" t="s">
        <v>32</v>
      </c>
      <c r="C27" s="9"/>
      <c r="D27" s="12"/>
      <c r="E27" s="12"/>
      <c r="F27" s="17">
        <f>F32+F31+F30+F29+F28</f>
        <v>236260</v>
      </c>
      <c r="G27" s="16"/>
      <c r="H27" s="11"/>
      <c r="I27" s="17">
        <f>I28+I29+I30+I31+I32</f>
        <v>236260</v>
      </c>
    </row>
    <row r="28" spans="1:9" ht="15.6" x14ac:dyDescent="0.3">
      <c r="A28" s="8"/>
      <c r="B28" s="9" t="s">
        <v>33</v>
      </c>
      <c r="C28" s="9" t="s">
        <v>49</v>
      </c>
      <c r="D28" s="12">
        <v>10</v>
      </c>
      <c r="E28" s="12">
        <v>3000</v>
      </c>
      <c r="F28" s="10">
        <f>D28*E28</f>
        <v>30000</v>
      </c>
      <c r="G28" s="16"/>
      <c r="H28" s="11"/>
      <c r="I28" s="10">
        <f>D28*E28</f>
        <v>30000</v>
      </c>
    </row>
    <row r="29" spans="1:9" ht="15.6" x14ac:dyDescent="0.3">
      <c r="A29" s="8"/>
      <c r="B29" s="9" t="s">
        <v>34</v>
      </c>
      <c r="C29" s="9" t="s">
        <v>49</v>
      </c>
      <c r="D29" s="12">
        <v>10</v>
      </c>
      <c r="E29" s="12">
        <v>3000</v>
      </c>
      <c r="F29" s="10">
        <f t="shared" ref="F29:F32" si="4">D29*E29</f>
        <v>30000</v>
      </c>
      <c r="G29" s="16"/>
      <c r="H29" s="11"/>
      <c r="I29" s="10">
        <f t="shared" ref="I29:I32" si="5">D29*E29</f>
        <v>30000</v>
      </c>
    </row>
    <row r="30" spans="1:9" ht="15.6" x14ac:dyDescent="0.3">
      <c r="A30" s="8"/>
      <c r="B30" s="9" t="s">
        <v>75</v>
      </c>
      <c r="C30" s="9" t="s">
        <v>76</v>
      </c>
      <c r="D30" s="12">
        <v>5</v>
      </c>
      <c r="E30" s="12">
        <v>1252</v>
      </c>
      <c r="F30" s="10">
        <f t="shared" si="4"/>
        <v>6260</v>
      </c>
      <c r="G30" s="16"/>
      <c r="H30" s="11"/>
      <c r="I30" s="10">
        <f t="shared" si="5"/>
        <v>6260</v>
      </c>
    </row>
    <row r="31" spans="1:9" ht="15.6" x14ac:dyDescent="0.3">
      <c r="A31" s="8"/>
      <c r="B31" s="9" t="s">
        <v>35</v>
      </c>
      <c r="C31" s="9" t="s">
        <v>49</v>
      </c>
      <c r="D31" s="12">
        <v>40</v>
      </c>
      <c r="E31" s="12">
        <v>2500</v>
      </c>
      <c r="F31" s="10">
        <f t="shared" si="4"/>
        <v>100000</v>
      </c>
      <c r="G31" s="16"/>
      <c r="H31" s="11"/>
      <c r="I31" s="10">
        <f t="shared" si="5"/>
        <v>100000</v>
      </c>
    </row>
    <row r="32" spans="1:9" ht="15.6" x14ac:dyDescent="0.3">
      <c r="A32" s="49"/>
      <c r="B32" s="49" t="s">
        <v>71</v>
      </c>
      <c r="C32" s="49" t="s">
        <v>49</v>
      </c>
      <c r="D32" s="50">
        <v>10</v>
      </c>
      <c r="E32" s="50">
        <v>7000</v>
      </c>
      <c r="F32" s="51">
        <f t="shared" si="4"/>
        <v>70000</v>
      </c>
      <c r="G32" s="52"/>
      <c r="H32" s="53"/>
      <c r="I32" s="51">
        <f t="shared" si="5"/>
        <v>70000</v>
      </c>
    </row>
    <row r="33" spans="1:9" ht="15.6" x14ac:dyDescent="0.3">
      <c r="A33" s="8"/>
      <c r="B33" s="16" t="s">
        <v>36</v>
      </c>
      <c r="C33" s="9"/>
      <c r="D33" s="12"/>
      <c r="E33" s="12"/>
      <c r="F33" s="17">
        <f>F34+F35+F36+F37</f>
        <v>2990000</v>
      </c>
      <c r="G33" s="16"/>
      <c r="H33" s="11"/>
      <c r="I33" s="17">
        <f>I34+I35+I36+I37</f>
        <v>2990000</v>
      </c>
    </row>
    <row r="34" spans="1:9" ht="15.6" x14ac:dyDescent="0.3">
      <c r="A34" s="8"/>
      <c r="B34" s="9" t="s">
        <v>37</v>
      </c>
      <c r="C34" s="9" t="s">
        <v>49</v>
      </c>
      <c r="D34" s="12">
        <v>1</v>
      </c>
      <c r="E34" s="12">
        <v>650000</v>
      </c>
      <c r="F34" s="10">
        <f>D34*E34</f>
        <v>650000</v>
      </c>
      <c r="G34" s="16"/>
      <c r="H34" s="11"/>
      <c r="I34" s="10">
        <f>D34*E34</f>
        <v>650000</v>
      </c>
    </row>
    <row r="35" spans="1:9" ht="15.6" x14ac:dyDescent="0.3">
      <c r="A35" s="8"/>
      <c r="B35" s="9" t="s">
        <v>38</v>
      </c>
      <c r="C35" s="9" t="s">
        <v>49</v>
      </c>
      <c r="D35" s="12">
        <v>3</v>
      </c>
      <c r="E35" s="12">
        <v>390000</v>
      </c>
      <c r="F35" s="10">
        <f t="shared" ref="F35:F42" si="6">D35*E35</f>
        <v>1170000</v>
      </c>
      <c r="G35" s="16"/>
      <c r="H35" s="11"/>
      <c r="I35" s="10">
        <f t="shared" ref="I35:I37" si="7">D35*E35</f>
        <v>1170000</v>
      </c>
    </row>
    <row r="36" spans="1:9" ht="15.6" x14ac:dyDescent="0.3">
      <c r="A36" s="8"/>
      <c r="B36" s="9" t="s">
        <v>39</v>
      </c>
      <c r="C36" s="9" t="s">
        <v>49</v>
      </c>
      <c r="D36" s="12">
        <v>3</v>
      </c>
      <c r="E36" s="12">
        <v>260000</v>
      </c>
      <c r="F36" s="10">
        <f t="shared" si="6"/>
        <v>780000</v>
      </c>
      <c r="G36" s="16"/>
      <c r="H36" s="11"/>
      <c r="I36" s="10">
        <f t="shared" si="7"/>
        <v>780000</v>
      </c>
    </row>
    <row r="37" spans="1:9" ht="15.6" x14ac:dyDescent="0.3">
      <c r="A37" s="8"/>
      <c r="B37" s="9" t="s">
        <v>40</v>
      </c>
      <c r="C37" s="9" t="s">
        <v>49</v>
      </c>
      <c r="D37" s="12">
        <v>3</v>
      </c>
      <c r="E37" s="12">
        <v>130000</v>
      </c>
      <c r="F37" s="10">
        <f t="shared" si="6"/>
        <v>390000</v>
      </c>
      <c r="G37" s="16"/>
      <c r="H37" s="11"/>
      <c r="I37" s="10">
        <f t="shared" si="7"/>
        <v>390000</v>
      </c>
    </row>
    <row r="38" spans="1:9" ht="62.4" x14ac:dyDescent="0.3">
      <c r="A38" s="8"/>
      <c r="B38" s="16" t="s">
        <v>77</v>
      </c>
      <c r="C38" s="9" t="s">
        <v>49</v>
      </c>
      <c r="D38" s="12">
        <v>10</v>
      </c>
      <c r="E38" s="12">
        <v>5000</v>
      </c>
      <c r="F38" s="17">
        <f t="shared" si="6"/>
        <v>50000</v>
      </c>
      <c r="G38" s="16"/>
      <c r="H38" s="11"/>
      <c r="I38" s="17">
        <f>D38*E38</f>
        <v>50000</v>
      </c>
    </row>
    <row r="39" spans="1:9" ht="15.6" x14ac:dyDescent="0.3">
      <c r="A39" s="8"/>
      <c r="B39" s="16" t="s">
        <v>50</v>
      </c>
      <c r="C39" s="9"/>
      <c r="D39" s="12"/>
      <c r="E39" s="12"/>
      <c r="F39" s="17">
        <f>F40+F41</f>
        <v>90000</v>
      </c>
      <c r="G39" s="16"/>
      <c r="H39" s="11"/>
      <c r="I39" s="17">
        <f>I40+I41</f>
        <v>90000</v>
      </c>
    </row>
    <row r="40" spans="1:9" ht="15.6" x14ac:dyDescent="0.3">
      <c r="A40" s="8"/>
      <c r="B40" s="9" t="s">
        <v>41</v>
      </c>
      <c r="C40" s="9" t="s">
        <v>46</v>
      </c>
      <c r="D40" s="12">
        <v>3</v>
      </c>
      <c r="E40" s="12">
        <v>15000</v>
      </c>
      <c r="F40" s="10">
        <f t="shared" si="6"/>
        <v>45000</v>
      </c>
      <c r="G40" s="16"/>
      <c r="H40" s="11"/>
      <c r="I40" s="10">
        <f>D40*E40</f>
        <v>45000</v>
      </c>
    </row>
    <row r="41" spans="1:9" ht="15.6" x14ac:dyDescent="0.3">
      <c r="A41" s="8"/>
      <c r="B41" s="9" t="s">
        <v>42</v>
      </c>
      <c r="C41" s="9" t="s">
        <v>46</v>
      </c>
      <c r="D41" s="12">
        <v>3</v>
      </c>
      <c r="E41" s="12">
        <v>15000</v>
      </c>
      <c r="F41" s="10">
        <f t="shared" si="6"/>
        <v>45000</v>
      </c>
      <c r="G41" s="16"/>
      <c r="H41" s="11"/>
      <c r="I41" s="10">
        <f>D41*E41</f>
        <v>45000</v>
      </c>
    </row>
    <row r="42" spans="1:9" ht="31.2" x14ac:dyDescent="0.3">
      <c r="A42" s="8"/>
      <c r="B42" s="16" t="s">
        <v>68</v>
      </c>
      <c r="C42" s="9" t="s">
        <v>49</v>
      </c>
      <c r="D42" s="12">
        <v>40</v>
      </c>
      <c r="E42" s="12">
        <v>3000</v>
      </c>
      <c r="F42" s="17">
        <f t="shared" si="6"/>
        <v>120000</v>
      </c>
      <c r="G42" s="16"/>
      <c r="H42" s="11"/>
      <c r="I42" s="17">
        <f>D42*E42</f>
        <v>120000</v>
      </c>
    </row>
    <row r="43" spans="1:9" ht="31.2" x14ac:dyDescent="0.3">
      <c r="A43" s="8"/>
      <c r="B43" s="16" t="s">
        <v>43</v>
      </c>
      <c r="C43" s="9"/>
      <c r="D43" s="12"/>
      <c r="E43" s="12"/>
      <c r="F43" s="17">
        <f>F44+F45+F46+F47+F48</f>
        <v>580000</v>
      </c>
      <c r="G43" s="16"/>
      <c r="H43" s="11"/>
      <c r="I43" s="17">
        <f>I44+I45+I46+I47+I48</f>
        <v>580000</v>
      </c>
    </row>
    <row r="44" spans="1:9" ht="31.2" x14ac:dyDescent="0.3">
      <c r="A44" s="8"/>
      <c r="B44" s="9" t="s">
        <v>70</v>
      </c>
      <c r="C44" s="9" t="s">
        <v>48</v>
      </c>
      <c r="D44" s="12">
        <v>10</v>
      </c>
      <c r="E44" s="12">
        <v>30000</v>
      </c>
      <c r="F44" s="10">
        <f>D44*E44</f>
        <v>300000</v>
      </c>
      <c r="G44" s="16"/>
      <c r="H44" s="11"/>
      <c r="I44" s="10">
        <f>D44*E44</f>
        <v>300000</v>
      </c>
    </row>
    <row r="45" spans="1:9" ht="15.6" x14ac:dyDescent="0.3">
      <c r="A45" s="8"/>
      <c r="B45" s="9" t="s">
        <v>58</v>
      </c>
      <c r="C45" s="9" t="s">
        <v>48</v>
      </c>
      <c r="D45" s="12">
        <v>10</v>
      </c>
      <c r="E45" s="12">
        <v>20000</v>
      </c>
      <c r="F45" s="10">
        <f t="shared" ref="F45:F48" si="8">D45*E45</f>
        <v>200000</v>
      </c>
      <c r="G45" s="16"/>
      <c r="H45" s="11"/>
      <c r="I45" s="10">
        <f t="shared" ref="I45:I48" si="9">D45*E45</f>
        <v>200000</v>
      </c>
    </row>
    <row r="46" spans="1:9" ht="15.6" x14ac:dyDescent="0.3">
      <c r="A46" s="8"/>
      <c r="B46" s="9" t="s">
        <v>69</v>
      </c>
      <c r="C46" s="9" t="s">
        <v>48</v>
      </c>
      <c r="D46" s="12">
        <v>10</v>
      </c>
      <c r="E46" s="12">
        <v>3000</v>
      </c>
      <c r="F46" s="10">
        <f t="shared" si="8"/>
        <v>30000</v>
      </c>
      <c r="G46" s="16"/>
      <c r="H46" s="11"/>
      <c r="I46" s="10">
        <f t="shared" si="9"/>
        <v>30000</v>
      </c>
    </row>
    <row r="47" spans="1:9" ht="15.6" x14ac:dyDescent="0.3">
      <c r="A47" s="8"/>
      <c r="B47" s="9" t="s">
        <v>54</v>
      </c>
      <c r="C47" s="9" t="s">
        <v>48</v>
      </c>
      <c r="D47" s="12">
        <v>10</v>
      </c>
      <c r="E47" s="12">
        <v>4000</v>
      </c>
      <c r="F47" s="10">
        <f t="shared" si="8"/>
        <v>40000</v>
      </c>
      <c r="G47" s="16"/>
      <c r="H47" s="11"/>
      <c r="I47" s="10">
        <f t="shared" si="9"/>
        <v>40000</v>
      </c>
    </row>
    <row r="48" spans="1:9" ht="15.6" x14ac:dyDescent="0.3">
      <c r="A48" s="8"/>
      <c r="B48" s="9" t="s">
        <v>59</v>
      </c>
      <c r="C48" s="9" t="s">
        <v>46</v>
      </c>
      <c r="D48" s="12">
        <v>10</v>
      </c>
      <c r="E48" s="12">
        <v>1000</v>
      </c>
      <c r="F48" s="10">
        <f t="shared" si="8"/>
        <v>10000</v>
      </c>
      <c r="G48" s="16"/>
      <c r="H48" s="11"/>
      <c r="I48" s="10">
        <f t="shared" si="9"/>
        <v>10000</v>
      </c>
    </row>
    <row r="49" spans="1:9" s="36" customFormat="1" ht="46.8" hidden="1" x14ac:dyDescent="0.3">
      <c r="A49" s="32"/>
      <c r="B49" s="16" t="s">
        <v>44</v>
      </c>
      <c r="C49" s="9"/>
      <c r="D49" s="12"/>
      <c r="E49" s="12"/>
      <c r="F49" s="17">
        <f>F50+F51+F52+F53+F54</f>
        <v>0</v>
      </c>
      <c r="G49" s="33"/>
      <c r="H49" s="35"/>
      <c r="I49" s="34">
        <f>I50+I51+I52+I53+I54</f>
        <v>0</v>
      </c>
    </row>
    <row r="50" spans="1:9" s="36" customFormat="1" ht="15.6" hidden="1" x14ac:dyDescent="0.3">
      <c r="A50" s="32"/>
      <c r="B50" s="9" t="s">
        <v>60</v>
      </c>
      <c r="C50" s="9" t="s">
        <v>48</v>
      </c>
      <c r="D50" s="12">
        <v>1</v>
      </c>
      <c r="E50" s="12"/>
      <c r="F50" s="10">
        <f>D50*E50</f>
        <v>0</v>
      </c>
      <c r="G50" s="33"/>
      <c r="H50" s="35"/>
      <c r="I50" s="31">
        <f>D50*E50</f>
        <v>0</v>
      </c>
    </row>
    <row r="51" spans="1:9" s="36" customFormat="1" ht="15.6" hidden="1" x14ac:dyDescent="0.3">
      <c r="A51" s="32"/>
      <c r="B51" s="9" t="s">
        <v>61</v>
      </c>
      <c r="C51" s="9" t="s">
        <v>48</v>
      </c>
      <c r="D51" s="12">
        <v>1</v>
      </c>
      <c r="E51" s="12"/>
      <c r="F51" s="10">
        <f t="shared" ref="F51:F54" si="10">D51*E51</f>
        <v>0</v>
      </c>
      <c r="G51" s="33"/>
      <c r="H51" s="35"/>
      <c r="I51" s="31">
        <f t="shared" ref="I51:I53" si="11">D51*E51</f>
        <v>0</v>
      </c>
    </row>
    <row r="52" spans="1:9" s="36" customFormat="1" ht="15.6" hidden="1" x14ac:dyDescent="0.3">
      <c r="A52" s="32"/>
      <c r="B52" s="9" t="s">
        <v>63</v>
      </c>
      <c r="C52" s="9" t="s">
        <v>48</v>
      </c>
      <c r="D52" s="12">
        <v>1</v>
      </c>
      <c r="E52" s="12"/>
      <c r="F52" s="10">
        <f t="shared" si="10"/>
        <v>0</v>
      </c>
      <c r="G52" s="33"/>
      <c r="H52" s="35"/>
      <c r="I52" s="31">
        <f t="shared" si="11"/>
        <v>0</v>
      </c>
    </row>
    <row r="53" spans="1:9" s="36" customFormat="1" ht="15.6" hidden="1" x14ac:dyDescent="0.3">
      <c r="A53" s="32"/>
      <c r="B53" s="9" t="s">
        <v>64</v>
      </c>
      <c r="C53" s="9" t="s">
        <v>48</v>
      </c>
      <c r="D53" s="12">
        <v>1</v>
      </c>
      <c r="E53" s="12"/>
      <c r="F53" s="10">
        <f t="shared" si="10"/>
        <v>0</v>
      </c>
      <c r="G53" s="33"/>
      <c r="H53" s="35"/>
      <c r="I53" s="31">
        <f t="shared" si="11"/>
        <v>0</v>
      </c>
    </row>
    <row r="54" spans="1:9" s="36" customFormat="1" ht="15.6" hidden="1" x14ac:dyDescent="0.3">
      <c r="A54" s="32"/>
      <c r="B54" s="9" t="s">
        <v>62</v>
      </c>
      <c r="C54" s="9" t="s">
        <v>46</v>
      </c>
      <c r="D54" s="12">
        <v>5</v>
      </c>
      <c r="E54" s="12"/>
      <c r="F54" s="10">
        <f t="shared" si="10"/>
        <v>0</v>
      </c>
      <c r="G54" s="33"/>
      <c r="H54" s="35"/>
      <c r="I54" s="31">
        <f>D54*E54</f>
        <v>0</v>
      </c>
    </row>
    <row r="55" spans="1:9" ht="15.6" x14ac:dyDescent="0.3">
      <c r="A55" s="8"/>
      <c r="B55" s="16" t="s">
        <v>65</v>
      </c>
      <c r="C55" s="16" t="s">
        <v>47</v>
      </c>
      <c r="D55" s="10">
        <v>1</v>
      </c>
      <c r="E55" s="10">
        <v>19091</v>
      </c>
      <c r="F55" s="17">
        <v>19091</v>
      </c>
      <c r="G55" s="16"/>
      <c r="H55" s="11"/>
      <c r="I55" s="17">
        <v>19091</v>
      </c>
    </row>
    <row r="56" spans="1:9" ht="15.6" x14ac:dyDescent="0.3">
      <c r="A56" s="8"/>
      <c r="B56" s="27" t="s">
        <v>11</v>
      </c>
      <c r="C56" s="13"/>
      <c r="D56" s="13"/>
      <c r="E56" s="13"/>
      <c r="F56" s="14">
        <f>F11+F12+F17+F24+F25+F26+F27+F33+F38+F39+F42+F43+F55</f>
        <v>5909091</v>
      </c>
      <c r="G56" s="15"/>
      <c r="H56" s="11"/>
      <c r="I56" s="14">
        <f>I55+I43+I42+I39+I38+I33+I27+I26+I25+I24+I17+I12+I11</f>
        <v>5909091</v>
      </c>
    </row>
    <row r="57" spans="1:9" ht="15.6" x14ac:dyDescent="0.3">
      <c r="A57" s="41" t="s">
        <v>12</v>
      </c>
      <c r="B57" s="41"/>
      <c r="C57" s="41"/>
      <c r="D57" s="41"/>
      <c r="E57" s="41"/>
      <c r="F57" s="42"/>
      <c r="G57" s="42"/>
      <c r="H57" s="41"/>
      <c r="I57" s="41"/>
    </row>
    <row r="58" spans="1:9" ht="15.6" x14ac:dyDescent="0.3">
      <c r="A58" s="40" t="s">
        <v>66</v>
      </c>
      <c r="B58" s="40"/>
      <c r="C58" s="40"/>
      <c r="D58" s="40"/>
      <c r="E58" s="40"/>
      <c r="F58" s="40"/>
      <c r="G58" s="40"/>
      <c r="H58" s="40"/>
      <c r="I58" s="40"/>
    </row>
    <row r="59" spans="1:9" ht="15.6" x14ac:dyDescent="0.3">
      <c r="A59" s="6"/>
      <c r="G59" s="37"/>
      <c r="H59" s="39"/>
      <c r="I59" s="30"/>
    </row>
    <row r="60" spans="1:9" ht="15.6" x14ac:dyDescent="0.3">
      <c r="A60" s="43" t="s">
        <v>67</v>
      </c>
      <c r="B60" s="43"/>
      <c r="C60" s="43"/>
      <c r="D60" s="43"/>
      <c r="E60" s="43"/>
      <c r="F60" s="43"/>
      <c r="G60" s="43"/>
      <c r="H60" s="43"/>
      <c r="I60" s="43"/>
    </row>
    <row r="61" spans="1:9" ht="66" customHeight="1" x14ac:dyDescent="0.3">
      <c r="A61" s="7" t="s">
        <v>13</v>
      </c>
    </row>
    <row r="62" spans="1:9" ht="15.6" x14ac:dyDescent="0.3">
      <c r="A62" s="40" t="s">
        <v>14</v>
      </c>
      <c r="B62" s="40"/>
      <c r="C62" s="40"/>
      <c r="D62" s="40"/>
      <c r="E62" s="40"/>
      <c r="F62" s="40"/>
      <c r="G62" s="40"/>
      <c r="H62" s="40"/>
      <c r="I62" s="40"/>
    </row>
    <row r="63" spans="1:9" ht="15.6" x14ac:dyDescent="0.3">
      <c r="A63" s="40" t="s">
        <v>15</v>
      </c>
      <c r="B63" s="40"/>
      <c r="C63" s="40"/>
      <c r="D63" s="40"/>
      <c r="E63" s="40"/>
      <c r="F63" s="40"/>
      <c r="G63" s="40"/>
      <c r="H63" s="40"/>
      <c r="I63" s="40"/>
    </row>
    <row r="64" spans="1:9" ht="15.6" x14ac:dyDescent="0.3">
      <c r="A64" s="6"/>
    </row>
    <row r="65" spans="1:9" ht="15.6" x14ac:dyDescent="0.3">
      <c r="A65" s="40" t="s">
        <v>16</v>
      </c>
      <c r="B65" s="40"/>
      <c r="C65" s="40"/>
      <c r="D65" s="40"/>
      <c r="E65" s="40"/>
      <c r="F65" s="40"/>
      <c r="G65" s="40"/>
      <c r="H65" s="40"/>
      <c r="I65" s="40"/>
    </row>
    <row r="66" spans="1:9" ht="15.6" x14ac:dyDescent="0.3">
      <c r="A66" s="5"/>
    </row>
    <row r="67" spans="1:9" ht="15.6" x14ac:dyDescent="0.3">
      <c r="A67" s="5" t="s">
        <v>18</v>
      </c>
    </row>
    <row r="68" spans="1:9" ht="15.6" x14ac:dyDescent="0.3">
      <c r="A68" s="5"/>
    </row>
    <row r="69" spans="1:9" ht="15.6" x14ac:dyDescent="0.3">
      <c r="A69" s="5" t="s">
        <v>19</v>
      </c>
    </row>
    <row r="70" spans="1:9" ht="15.6" x14ac:dyDescent="0.3">
      <c r="A70" s="4"/>
    </row>
    <row r="71" spans="1:9" ht="15.6" x14ac:dyDescent="0.3">
      <c r="A71" s="5" t="s">
        <v>20</v>
      </c>
    </row>
    <row r="72" spans="1:9" ht="15.6" x14ac:dyDescent="0.3">
      <c r="A72" s="5"/>
    </row>
    <row r="73" spans="1:9" ht="15.6" x14ac:dyDescent="0.3">
      <c r="A73" s="5" t="s">
        <v>21</v>
      </c>
    </row>
    <row r="74" spans="1:9" x14ac:dyDescent="0.3">
      <c r="A74" s="3"/>
    </row>
  </sheetData>
  <mergeCells count="18"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  <mergeCell ref="A65:I65"/>
    <mergeCell ref="A57:I57"/>
    <mergeCell ref="A58:I58"/>
    <mergeCell ref="A60:I60"/>
    <mergeCell ref="A62:I62"/>
    <mergeCell ref="A63:I63"/>
  </mergeCells>
  <pageMargins left="0.22857142857142856" right="0.14857142857142858" top="0.75" bottom="0.50285714285714289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2022-06-29T12:12:14Z</cp:lastPrinted>
  <dcterms:created xsi:type="dcterms:W3CDTF">2021-01-27T10:48:44Z</dcterms:created>
  <dcterms:modified xsi:type="dcterms:W3CDTF">2022-06-29T12:35:00Z</dcterms:modified>
</cp:coreProperties>
</file>