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роекты 2022\НПО Мангыстау 21.04.22\Деталка смета мангыстау\"/>
    </mc:Choice>
  </mc:AlternateContent>
  <xr:revisionPtr revIDLastSave="0" documentId="13_ncr:1_{3605D5CD-59AE-4947-9B86-4174DD9B55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F42" i="1"/>
  <c r="I42" i="1" s="1"/>
  <c r="G41" i="1"/>
  <c r="F40" i="1"/>
  <c r="I40" i="1" s="1"/>
  <c r="F37" i="1"/>
  <c r="I37" i="1" s="1"/>
  <c r="F36" i="1"/>
  <c r="F33" i="1"/>
  <c r="I33" i="1" s="1"/>
  <c r="I31" i="1"/>
  <c r="F29" i="1"/>
  <c r="F27" i="1" s="1"/>
  <c r="I27" i="1" s="1"/>
  <c r="F28" i="1"/>
  <c r="I26" i="1"/>
  <c r="F23" i="1"/>
  <c r="F22" i="1" s="1"/>
  <c r="I22" i="1" s="1"/>
  <c r="F21" i="1"/>
  <c r="F20" i="1" s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I14" i="1"/>
  <c r="F14" i="1"/>
  <c r="G12" i="1"/>
  <c r="I29" i="1" l="1"/>
  <c r="G43" i="1"/>
  <c r="F32" i="1"/>
  <c r="I32" i="1" s="1"/>
  <c r="F39" i="1"/>
  <c r="F38" i="1" s="1"/>
  <c r="I38" i="1" s="1"/>
  <c r="F35" i="1"/>
  <c r="I35" i="1"/>
  <c r="F34" i="1"/>
  <c r="I34" i="1" s="1"/>
  <c r="F25" i="1"/>
  <c r="F13" i="1"/>
  <c r="I21" i="1"/>
  <c r="I23" i="1"/>
  <c r="I39" i="1" l="1"/>
  <c r="F30" i="1"/>
  <c r="I30" i="1" s="1"/>
  <c r="F24" i="1"/>
  <c r="I25" i="1"/>
  <c r="I13" i="1"/>
  <c r="F12" i="1"/>
  <c r="I12" i="1" s="1"/>
  <c r="I24" i="1" l="1"/>
  <c r="I43" i="1" s="1"/>
  <c r="F43" i="1"/>
</calcChain>
</file>

<file path=xl/sharedStrings.xml><?xml version="1.0" encoding="utf-8"?>
<sst xmlns="http://schemas.openxmlformats.org/spreadsheetml/2006/main" count="87" uniqueCount="60">
  <si>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</si>
  <si>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</si>
  <si>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</si>
  <si>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</si>
  <si>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</si>
  <si>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</si>
  <si>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</si>
  <si>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</si>
  <si>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</si>
  <si>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</si>
  <si>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</si>
  <si>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</si>
  <si>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</si>
  <si>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</si>
  <si>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</si>
  <si>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</si>
  <si>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</si>
  <si>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</si>
  <si>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</si>
  <si>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</si>
  <si>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</si>
  <si>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</si>
  <si>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</si>
  <si>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</si>
  <si>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</si>
  <si>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</si>
  <si>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Ед.изм.</t>
  </si>
  <si>
    <t>Координатор</t>
  </si>
  <si>
    <t>мес</t>
  </si>
  <si>
    <t>Бухгалтер</t>
  </si>
  <si>
    <t xml:space="preserve">Расходы на оплату аренды за помещения </t>
  </si>
  <si>
    <t>Канцелярские товары</t>
  </si>
  <si>
    <t>шт</t>
  </si>
  <si>
    <t>Мероприятие 1</t>
  </si>
  <si>
    <t>работы и услуги физических лиц, в том числе:</t>
  </si>
  <si>
    <t>усл</t>
  </si>
  <si>
    <t>Мероприятие 2. Акции</t>
  </si>
  <si>
    <t xml:space="preserve">Полиграфические услуги </t>
  </si>
  <si>
    <t>Мероприятие 3. Организация конкурса социальных видеоинтервью</t>
  </si>
  <si>
    <t>Денежные сертфикаты</t>
  </si>
  <si>
    <t>Услуги по разработке анонсного и отчетного видеороликов</t>
  </si>
  <si>
    <r>
      <rPr>
        <b/>
        <sz val="12"/>
        <color rgb="FF000000"/>
        <rFont val="Times New Roman"/>
        <family val="1"/>
        <charset val="204"/>
      </rPr>
      <t>Мероприятие 4.</t>
    </r>
    <r>
      <rPr>
        <b/>
        <i/>
        <sz val="12"/>
        <color rgb="FF000000"/>
        <rFont val="Times New Roman"/>
        <family val="1"/>
        <charset val="204"/>
      </rPr>
      <t xml:space="preserve"> Разработка 2-х видеороликов</t>
    </r>
  </si>
  <si>
    <t>Услуги по разработке видеороликов, монтаж, озвучка</t>
  </si>
  <si>
    <t>Услуги по оплате аккаунта интернет-площадки ZOOM</t>
  </si>
  <si>
    <t>Услуги смм-специалиста на весь период проекта</t>
  </si>
  <si>
    <t>Ноутбук (в комплекте ноутбук, мышь, антивирус, офисные программы)</t>
  </si>
  <si>
    <t>Грантополучатель: ОЮЛ  «Казахстанская Ассоциация Даму»</t>
  </si>
  <si>
    <r>
      <rPr>
        <b/>
        <sz val="14"/>
        <color theme="1"/>
        <rFont val="Times New Roman"/>
        <family val="1"/>
      </rPr>
      <t>Грантополучатель:</t>
    </r>
    <r>
      <rPr>
        <sz val="14"/>
        <color theme="1"/>
        <rFont val="Times New Roman"/>
        <family val="1"/>
      </rPr>
      <t xml:space="preserve"> ОЮЛ  «Казахстанская Ассоциация Даму»</t>
    </r>
  </si>
  <si>
    <r>
      <rPr>
        <b/>
        <sz val="14"/>
        <color theme="1"/>
        <rFont val="Times New Roman"/>
        <family val="1"/>
      </rPr>
      <t>Тема гранта:</t>
    </r>
    <r>
      <rPr>
        <sz val="14"/>
        <color theme="1"/>
        <rFont val="Times New Roman"/>
        <family val="1"/>
      </rPr>
      <t xml:space="preserve"> Развитие антикоррупционной культуры</t>
    </r>
  </si>
  <si>
    <t>И.О. Председателя правления</t>
  </si>
  <si>
    <t>______________  Құрман Ғ.П.</t>
  </si>
  <si>
    <t>Заместитель председателя правления</t>
  </si>
  <si>
    <t>______________  Бисембиев Ж.О.</t>
  </si>
  <si>
    <t xml:space="preserve"> Руководитель организации _________________ Битебаева А.А.</t>
  </si>
  <si>
    <r>
      <t xml:space="preserve">Сумма гранта: </t>
    </r>
    <r>
      <rPr>
        <sz val="14"/>
        <color theme="1"/>
        <rFont val="Times New Roman"/>
        <family val="1"/>
      </rPr>
      <t>4 000 000 (четыре миллиона) тенге</t>
    </r>
  </si>
  <si>
    <t>______________ Аленова А.М.</t>
  </si>
  <si>
    <t>Услуги модератора</t>
  </si>
  <si>
    <t>Услуги эксперта-аналитика</t>
  </si>
  <si>
    <t>Главный менеджер Департамента управление проектами</t>
  </si>
  <si>
    <t>Приложение № 2 
к Договору о предоставлении гранта 
от «21» апреля 2022 года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</si>
</sst>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6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view="pageLayout" zoomScale="70" zoomScaleNormal="50" zoomScaleSheetLayoutView="50" zoomScalePageLayoutView="70" workbookViewId="0">
      <selection activeCell="A2" sqref="A2"/>
    </sheetView>
  </sheetViews>
  <sheetFormatPr defaultColWidth="8.77734375" defaultRowHeight="14.4" x14ac:dyDescent="0.3"/>
  <cols>
    <col min="1" max="1" width="5.77734375" customWidth="1"/>
    <col min="2" max="2" width="86" customWidth="1"/>
    <col min="3" max="4" width="17.44140625" customWidth="1"/>
    <col min="5" max="5" width="18" customWidth="1"/>
    <col min="6" max="6" width="14.6640625" customWidth="1"/>
    <col min="7" max="7" width="17.33203125" customWidth="1"/>
    <col min="8" max="8" width="16.33203125" customWidth="1"/>
    <col min="9" max="9" width="14.77734375" customWidth="1"/>
  </cols>
  <sheetData>
    <row r="1" spans="1:9" ht="53.25" customHeight="1" x14ac:dyDescent="0.3">
      <c r="A1" s="32" t="s">
        <v>59</v>
      </c>
      <c r="B1" s="32"/>
      <c r="C1" s="32"/>
      <c r="D1" s="32"/>
      <c r="E1" s="32"/>
      <c r="F1" s="32"/>
      <c r="G1" s="32"/>
      <c r="H1" s="32"/>
      <c r="I1" s="32"/>
    </row>
    <row r="2" spans="1:9" ht="15.6" x14ac:dyDescent="0.3">
      <c r="A2" s="1"/>
    </row>
    <row r="3" spans="1:9" ht="17.399999999999999" x14ac:dyDescent="0.3">
      <c r="A3" s="33" t="s">
        <v>0</v>
      </c>
      <c r="B3" s="33"/>
      <c r="C3" s="33"/>
      <c r="D3" s="33"/>
      <c r="E3" s="33"/>
      <c r="F3" s="33"/>
      <c r="G3" s="33"/>
      <c r="H3" s="33"/>
      <c r="I3" s="33"/>
    </row>
    <row r="4" spans="1:9" ht="15.6" x14ac:dyDescent="0.3">
      <c r="A4" s="2"/>
    </row>
    <row r="5" spans="1:9" ht="18" x14ac:dyDescent="0.3">
      <c r="A5" s="34" t="s">
        <v>47</v>
      </c>
      <c r="B5" s="34"/>
      <c r="C5" s="34"/>
      <c r="D5" s="34"/>
      <c r="E5" s="34"/>
      <c r="F5" s="34"/>
      <c r="G5" s="34"/>
      <c r="H5" s="34"/>
      <c r="I5" s="34"/>
    </row>
    <row r="6" spans="1:9" ht="18" x14ac:dyDescent="0.3">
      <c r="A6" s="34" t="s">
        <v>48</v>
      </c>
      <c r="B6" s="34"/>
      <c r="C6" s="34"/>
      <c r="D6" s="34"/>
      <c r="E6" s="34"/>
      <c r="F6" s="34"/>
      <c r="G6" s="34"/>
      <c r="H6" s="34"/>
      <c r="I6" s="34"/>
    </row>
    <row r="7" spans="1:9" ht="18" x14ac:dyDescent="0.3">
      <c r="A7" s="35" t="s">
        <v>54</v>
      </c>
      <c r="B7" s="35"/>
      <c r="C7" s="35"/>
      <c r="D7" s="35"/>
      <c r="E7" s="35"/>
      <c r="F7" s="35"/>
      <c r="G7" s="35"/>
      <c r="H7" s="35"/>
      <c r="I7" s="35"/>
    </row>
    <row r="8" spans="1:9" ht="31.5" customHeight="1" x14ac:dyDescent="0.3">
      <c r="A8" s="31" t="s">
        <v>1</v>
      </c>
      <c r="B8" s="31" t="s">
        <v>2</v>
      </c>
      <c r="C8" s="31" t="s">
        <v>3</v>
      </c>
      <c r="D8" s="31" t="s">
        <v>4</v>
      </c>
      <c r="E8" s="31" t="s">
        <v>5</v>
      </c>
      <c r="F8" s="31" t="s">
        <v>6</v>
      </c>
      <c r="G8" s="31" t="s">
        <v>7</v>
      </c>
      <c r="H8" s="31"/>
      <c r="I8" s="31"/>
    </row>
    <row r="9" spans="1:9" ht="69.599999999999994" x14ac:dyDescent="0.3">
      <c r="A9" s="31"/>
      <c r="B9" s="31"/>
      <c r="C9" s="31"/>
      <c r="D9" s="31"/>
      <c r="E9" s="31"/>
      <c r="F9" s="31"/>
      <c r="G9" s="8" t="s">
        <v>8</v>
      </c>
      <c r="H9" s="8" t="s">
        <v>9</v>
      </c>
      <c r="I9" s="8" t="s">
        <v>10</v>
      </c>
    </row>
    <row r="10" spans="1:9" ht="15.6" x14ac:dyDescent="0.3">
      <c r="A10" s="40" t="s">
        <v>1</v>
      </c>
      <c r="B10" s="40" t="s">
        <v>2</v>
      </c>
      <c r="C10" s="40" t="s">
        <v>26</v>
      </c>
      <c r="D10" s="40" t="s">
        <v>4</v>
      </c>
      <c r="E10" s="39" t="s">
        <v>5</v>
      </c>
      <c r="F10" s="39" t="s">
        <v>6</v>
      </c>
      <c r="G10" s="39" t="s">
        <v>7</v>
      </c>
      <c r="H10" s="39"/>
      <c r="I10" s="39"/>
    </row>
    <row r="11" spans="1:9" ht="62.4" x14ac:dyDescent="0.3">
      <c r="A11" s="40"/>
      <c r="B11" s="40"/>
      <c r="C11" s="40"/>
      <c r="D11" s="40"/>
      <c r="E11" s="39"/>
      <c r="F11" s="39"/>
      <c r="G11" s="9" t="s">
        <v>8</v>
      </c>
      <c r="H11" s="9" t="s">
        <v>9</v>
      </c>
      <c r="I11" s="9" t="s">
        <v>10</v>
      </c>
    </row>
    <row r="12" spans="1:9" ht="15.6" x14ac:dyDescent="0.3">
      <c r="A12" s="17">
        <v>1</v>
      </c>
      <c r="B12" s="18" t="s">
        <v>25</v>
      </c>
      <c r="C12" s="21"/>
      <c r="D12" s="21"/>
      <c r="E12" s="22"/>
      <c r="F12" s="23">
        <f>F13+F16+F17+F18+F19+F20</f>
        <v>1305810</v>
      </c>
      <c r="G12" s="23">
        <f>G19</f>
        <v>0</v>
      </c>
      <c r="H12" s="23">
        <v>0</v>
      </c>
      <c r="I12" s="23">
        <f>F12</f>
        <v>1305810</v>
      </c>
    </row>
    <row r="13" spans="1:9" ht="15.6" x14ac:dyDescent="0.3">
      <c r="A13" s="10"/>
      <c r="B13" s="10" t="s">
        <v>19</v>
      </c>
      <c r="C13" s="24"/>
      <c r="D13" s="24"/>
      <c r="E13" s="25"/>
      <c r="F13" s="25">
        <f>F14+F15</f>
        <v>900000</v>
      </c>
      <c r="G13" s="25">
        <v>0</v>
      </c>
      <c r="H13" s="25">
        <v>0</v>
      </c>
      <c r="I13" s="22">
        <f>F13</f>
        <v>900000</v>
      </c>
    </row>
    <row r="14" spans="1:9" ht="15.6" x14ac:dyDescent="0.3">
      <c r="A14" s="13"/>
      <c r="B14" s="13" t="s">
        <v>27</v>
      </c>
      <c r="C14" s="21" t="s">
        <v>28</v>
      </c>
      <c r="D14" s="21">
        <v>9</v>
      </c>
      <c r="E14" s="22">
        <v>60000</v>
      </c>
      <c r="F14" s="22">
        <f t="shared" ref="F14:F33" si="0">E14*D14</f>
        <v>540000</v>
      </c>
      <c r="G14" s="22">
        <v>0</v>
      </c>
      <c r="H14" s="22">
        <v>0</v>
      </c>
      <c r="I14" s="22">
        <f t="shared" ref="I14" si="1">F14</f>
        <v>540000</v>
      </c>
    </row>
    <row r="15" spans="1:9" ht="15.6" x14ac:dyDescent="0.3">
      <c r="A15" s="13"/>
      <c r="B15" s="13" t="s">
        <v>29</v>
      </c>
      <c r="C15" s="21" t="s">
        <v>28</v>
      </c>
      <c r="D15" s="21">
        <v>9</v>
      </c>
      <c r="E15" s="22">
        <v>40000</v>
      </c>
      <c r="F15" s="22">
        <f t="shared" si="0"/>
        <v>360000</v>
      </c>
      <c r="G15" s="22">
        <v>0</v>
      </c>
      <c r="H15" s="22">
        <v>0</v>
      </c>
      <c r="I15" s="22">
        <f>F15</f>
        <v>360000</v>
      </c>
    </row>
    <row r="16" spans="1:9" ht="22.8" customHeight="1" x14ac:dyDescent="0.3">
      <c r="A16" s="10"/>
      <c r="B16" s="10" t="s">
        <v>20</v>
      </c>
      <c r="C16" s="21" t="s">
        <v>28</v>
      </c>
      <c r="D16" s="21">
        <v>9</v>
      </c>
      <c r="E16" s="41">
        <v>9090</v>
      </c>
      <c r="F16" s="41">
        <f t="shared" si="0"/>
        <v>81810</v>
      </c>
      <c r="G16" s="22">
        <v>0</v>
      </c>
      <c r="H16" s="22">
        <v>0</v>
      </c>
      <c r="I16" s="22">
        <f>F16</f>
        <v>81810</v>
      </c>
    </row>
    <row r="17" spans="1:9" ht="23.55" customHeight="1" x14ac:dyDescent="0.3">
      <c r="A17" s="10"/>
      <c r="B17" s="10" t="s">
        <v>21</v>
      </c>
      <c r="C17" s="21" t="s">
        <v>28</v>
      </c>
      <c r="D17" s="21">
        <v>9</v>
      </c>
      <c r="E17" s="22">
        <v>3000</v>
      </c>
      <c r="F17" s="22">
        <f t="shared" si="0"/>
        <v>27000</v>
      </c>
      <c r="G17" s="22">
        <v>0</v>
      </c>
      <c r="H17" s="22">
        <v>0</v>
      </c>
      <c r="I17" s="22">
        <f t="shared" ref="I17:I20" si="2">F17</f>
        <v>27000</v>
      </c>
    </row>
    <row r="18" spans="1:9" ht="15.6" x14ac:dyDescent="0.3">
      <c r="A18" s="10"/>
      <c r="B18" s="10" t="s">
        <v>22</v>
      </c>
      <c r="C18" s="21" t="s">
        <v>28</v>
      </c>
      <c r="D18" s="21">
        <v>9</v>
      </c>
      <c r="E18" s="22">
        <v>1000</v>
      </c>
      <c r="F18" s="22">
        <f t="shared" si="0"/>
        <v>9000</v>
      </c>
      <c r="G18" s="22">
        <v>0</v>
      </c>
      <c r="H18" s="22">
        <v>0</v>
      </c>
      <c r="I18" s="22">
        <f t="shared" si="2"/>
        <v>9000</v>
      </c>
    </row>
    <row r="19" spans="1:9" ht="21.45" customHeight="1" x14ac:dyDescent="0.3">
      <c r="A19" s="10"/>
      <c r="B19" s="10" t="s">
        <v>30</v>
      </c>
      <c r="C19" s="21" t="s">
        <v>28</v>
      </c>
      <c r="D19" s="21">
        <v>9</v>
      </c>
      <c r="E19" s="22">
        <v>30000</v>
      </c>
      <c r="F19" s="22">
        <f t="shared" si="0"/>
        <v>270000</v>
      </c>
      <c r="G19" s="22">
        <v>0</v>
      </c>
      <c r="H19" s="22">
        <v>0</v>
      </c>
      <c r="I19" s="22">
        <f>F19</f>
        <v>270000</v>
      </c>
    </row>
    <row r="20" spans="1:9" ht="42.45" customHeight="1" x14ac:dyDescent="0.3">
      <c r="A20" s="10"/>
      <c r="B20" s="10" t="s">
        <v>23</v>
      </c>
      <c r="C20" s="21" t="s">
        <v>28</v>
      </c>
      <c r="D20" s="21">
        <v>9</v>
      </c>
      <c r="E20" s="22">
        <v>2000</v>
      </c>
      <c r="F20" s="22">
        <f>F21</f>
        <v>18000</v>
      </c>
      <c r="G20" s="22">
        <v>0</v>
      </c>
      <c r="H20" s="22">
        <v>0</v>
      </c>
      <c r="I20" s="22">
        <f t="shared" si="2"/>
        <v>18000</v>
      </c>
    </row>
    <row r="21" spans="1:9" ht="15.6" x14ac:dyDescent="0.3">
      <c r="A21" s="13"/>
      <c r="B21" s="13" t="s">
        <v>31</v>
      </c>
      <c r="C21" s="21" t="s">
        <v>28</v>
      </c>
      <c r="D21" s="21">
        <v>9</v>
      </c>
      <c r="E21" s="22">
        <v>2000</v>
      </c>
      <c r="F21" s="22">
        <f t="shared" si="0"/>
        <v>18000</v>
      </c>
      <c r="G21" s="22">
        <v>0</v>
      </c>
      <c r="H21" s="22">
        <v>0</v>
      </c>
      <c r="I21" s="22">
        <f>F21</f>
        <v>18000</v>
      </c>
    </row>
    <row r="22" spans="1:9" ht="15.6" x14ac:dyDescent="0.3">
      <c r="A22" s="17">
        <v>2</v>
      </c>
      <c r="B22" s="18" t="s">
        <v>11</v>
      </c>
      <c r="C22" s="21"/>
      <c r="D22" s="21"/>
      <c r="E22" s="22"/>
      <c r="F22" s="23">
        <f>F23</f>
        <v>300000</v>
      </c>
      <c r="G22" s="23">
        <v>0</v>
      </c>
      <c r="H22" s="22">
        <v>0</v>
      </c>
      <c r="I22" s="23">
        <f>F22</f>
        <v>300000</v>
      </c>
    </row>
    <row r="23" spans="1:9" ht="15.6" x14ac:dyDescent="0.3">
      <c r="A23" s="14"/>
      <c r="B23" s="19" t="s">
        <v>45</v>
      </c>
      <c r="C23" s="21" t="s">
        <v>32</v>
      </c>
      <c r="D23" s="21">
        <v>1</v>
      </c>
      <c r="E23" s="22">
        <v>300000</v>
      </c>
      <c r="F23" s="22">
        <f t="shared" si="0"/>
        <v>300000</v>
      </c>
      <c r="G23" s="22">
        <v>0</v>
      </c>
      <c r="H23" s="22">
        <v>0</v>
      </c>
      <c r="I23" s="22">
        <f>F23</f>
        <v>300000</v>
      </c>
    </row>
    <row r="24" spans="1:9" ht="15.6" x14ac:dyDescent="0.3">
      <c r="A24" s="17">
        <v>3</v>
      </c>
      <c r="B24" s="18" t="s">
        <v>12</v>
      </c>
      <c r="C24" s="21"/>
      <c r="D24" s="21"/>
      <c r="E24" s="22"/>
      <c r="F24" s="23">
        <f>F25+F30+F34+F38+F42</f>
        <v>2394190</v>
      </c>
      <c r="G24" s="23">
        <v>0</v>
      </c>
      <c r="H24" s="22">
        <v>0</v>
      </c>
      <c r="I24" s="23">
        <f t="shared" ref="I24:I29" si="3">F24</f>
        <v>2394190</v>
      </c>
    </row>
    <row r="25" spans="1:9" ht="15.6" x14ac:dyDescent="0.3">
      <c r="A25" s="13"/>
      <c r="B25" s="18" t="s">
        <v>33</v>
      </c>
      <c r="C25" s="21"/>
      <c r="D25" s="21"/>
      <c r="E25" s="22"/>
      <c r="F25" s="23">
        <f>F26+F27</f>
        <v>560000</v>
      </c>
      <c r="G25" s="23">
        <v>0</v>
      </c>
      <c r="H25" s="22">
        <v>0</v>
      </c>
      <c r="I25" s="23">
        <f t="shared" si="3"/>
        <v>560000</v>
      </c>
    </row>
    <row r="26" spans="1:9" ht="39" customHeight="1" x14ac:dyDescent="0.3">
      <c r="A26" s="11"/>
      <c r="B26" s="30" t="s">
        <v>24</v>
      </c>
      <c r="C26" s="22"/>
      <c r="D26" s="22"/>
      <c r="E26" s="22"/>
      <c r="F26" s="22">
        <v>0</v>
      </c>
      <c r="G26" s="22">
        <v>0</v>
      </c>
      <c r="H26" s="22">
        <v>0</v>
      </c>
      <c r="I26" s="22">
        <f t="shared" si="3"/>
        <v>0</v>
      </c>
    </row>
    <row r="27" spans="1:9" ht="23.55" customHeight="1" x14ac:dyDescent="0.3">
      <c r="A27" s="11"/>
      <c r="B27" s="11" t="s">
        <v>34</v>
      </c>
      <c r="C27" s="22"/>
      <c r="D27" s="22"/>
      <c r="E27" s="22"/>
      <c r="F27" s="22">
        <f>F29+F28</f>
        <v>560000</v>
      </c>
      <c r="G27" s="22">
        <v>0</v>
      </c>
      <c r="H27" s="22">
        <v>0</v>
      </c>
      <c r="I27" s="22">
        <f>F27</f>
        <v>560000</v>
      </c>
    </row>
    <row r="28" spans="1:9" ht="15.6" x14ac:dyDescent="0.3">
      <c r="A28" s="11"/>
      <c r="B28" s="12" t="s">
        <v>56</v>
      </c>
      <c r="C28" s="21" t="s">
        <v>35</v>
      </c>
      <c r="D28" s="22">
        <v>7</v>
      </c>
      <c r="E28" s="22">
        <v>30000</v>
      </c>
      <c r="F28" s="22">
        <f>E28*D28</f>
        <v>210000</v>
      </c>
      <c r="G28" s="22"/>
      <c r="H28" s="22"/>
      <c r="I28" s="22"/>
    </row>
    <row r="29" spans="1:9" ht="15.6" x14ac:dyDescent="0.3">
      <c r="A29" s="13"/>
      <c r="B29" s="13" t="s">
        <v>57</v>
      </c>
      <c r="C29" s="21" t="s">
        <v>35</v>
      </c>
      <c r="D29" s="21">
        <v>7</v>
      </c>
      <c r="E29" s="22">
        <v>50000</v>
      </c>
      <c r="F29" s="22">
        <f>E29*D29</f>
        <v>350000</v>
      </c>
      <c r="G29" s="22">
        <v>0</v>
      </c>
      <c r="H29" s="22">
        <v>0</v>
      </c>
      <c r="I29" s="22">
        <f t="shared" si="3"/>
        <v>350000</v>
      </c>
    </row>
    <row r="30" spans="1:9" ht="15.6" x14ac:dyDescent="0.3">
      <c r="A30" s="13"/>
      <c r="B30" s="18" t="s">
        <v>36</v>
      </c>
      <c r="C30" s="26"/>
      <c r="D30" s="26"/>
      <c r="E30" s="23"/>
      <c r="F30" s="23">
        <f>F32</f>
        <v>175000</v>
      </c>
      <c r="G30" s="23">
        <v>0</v>
      </c>
      <c r="H30" s="22">
        <v>0</v>
      </c>
      <c r="I30" s="23">
        <f>F30</f>
        <v>175000</v>
      </c>
    </row>
    <row r="31" spans="1:9" ht="32.4" x14ac:dyDescent="0.3">
      <c r="A31" s="10"/>
      <c r="B31" s="15" t="s">
        <v>24</v>
      </c>
      <c r="C31" s="26"/>
      <c r="D31" s="26"/>
      <c r="E31" s="23"/>
      <c r="F31" s="22">
        <v>0</v>
      </c>
      <c r="G31" s="22">
        <v>0</v>
      </c>
      <c r="H31" s="22">
        <v>0</v>
      </c>
      <c r="I31" s="22">
        <f>F31</f>
        <v>0</v>
      </c>
    </row>
    <row r="32" spans="1:9" ht="25.2" customHeight="1" x14ac:dyDescent="0.3">
      <c r="A32" s="13"/>
      <c r="B32" s="11" t="s">
        <v>34</v>
      </c>
      <c r="C32" s="21"/>
      <c r="D32" s="21"/>
      <c r="E32" s="22"/>
      <c r="F32" s="22">
        <f>F33</f>
        <v>175000</v>
      </c>
      <c r="G32" s="22">
        <v>0</v>
      </c>
      <c r="H32" s="22">
        <v>0</v>
      </c>
      <c r="I32" s="22">
        <f t="shared" ref="I32:I33" si="4">F32</f>
        <v>175000</v>
      </c>
    </row>
    <row r="33" spans="1:9" ht="15.6" x14ac:dyDescent="0.3">
      <c r="A33" s="13"/>
      <c r="B33" s="13" t="s">
        <v>37</v>
      </c>
      <c r="C33" s="21" t="s">
        <v>32</v>
      </c>
      <c r="D33" s="21">
        <v>700</v>
      </c>
      <c r="E33" s="22">
        <v>250</v>
      </c>
      <c r="F33" s="22">
        <f t="shared" si="0"/>
        <v>175000</v>
      </c>
      <c r="G33" s="22">
        <v>0</v>
      </c>
      <c r="H33" s="22">
        <v>0</v>
      </c>
      <c r="I33" s="22">
        <f t="shared" si="4"/>
        <v>175000</v>
      </c>
    </row>
    <row r="34" spans="1:9" ht="15.6" x14ac:dyDescent="0.3">
      <c r="A34" s="13"/>
      <c r="B34" s="18" t="s">
        <v>38</v>
      </c>
      <c r="C34" s="26"/>
      <c r="D34" s="26"/>
      <c r="E34" s="23"/>
      <c r="F34" s="23">
        <f>F35</f>
        <v>659190</v>
      </c>
      <c r="G34" s="23">
        <v>0</v>
      </c>
      <c r="H34" s="22">
        <v>0</v>
      </c>
      <c r="I34" s="23">
        <f>F34</f>
        <v>659190</v>
      </c>
    </row>
    <row r="35" spans="1:9" ht="38.549999999999997" customHeight="1" x14ac:dyDescent="0.3">
      <c r="A35" s="10"/>
      <c r="B35" s="27" t="s">
        <v>24</v>
      </c>
      <c r="C35" s="26"/>
      <c r="D35" s="26"/>
      <c r="E35" s="23"/>
      <c r="F35" s="22">
        <f>F36+F37</f>
        <v>659190</v>
      </c>
      <c r="G35" s="22">
        <v>0</v>
      </c>
      <c r="H35" s="22">
        <v>0</v>
      </c>
      <c r="I35" s="22">
        <f>F35</f>
        <v>659190</v>
      </c>
    </row>
    <row r="36" spans="1:9" ht="15.6" x14ac:dyDescent="0.3">
      <c r="A36" s="10"/>
      <c r="B36" s="20" t="s">
        <v>39</v>
      </c>
      <c r="C36" s="21" t="s">
        <v>32</v>
      </c>
      <c r="D36" s="21">
        <v>10</v>
      </c>
      <c r="E36" s="22">
        <v>50000</v>
      </c>
      <c r="F36" s="22">
        <f>E36*D36</f>
        <v>500000</v>
      </c>
      <c r="G36" s="22"/>
      <c r="H36" s="22"/>
      <c r="I36" s="22"/>
    </row>
    <row r="37" spans="1:9" ht="15.6" x14ac:dyDescent="0.3">
      <c r="A37" s="13"/>
      <c r="B37" s="28" t="s">
        <v>40</v>
      </c>
      <c r="C37" s="21" t="s">
        <v>35</v>
      </c>
      <c r="D37" s="21">
        <v>2</v>
      </c>
      <c r="E37" s="41">
        <v>79595</v>
      </c>
      <c r="F37" s="41">
        <f>E37*D37</f>
        <v>159190</v>
      </c>
      <c r="G37" s="22">
        <v>0</v>
      </c>
      <c r="H37" s="22">
        <v>0</v>
      </c>
      <c r="I37" s="22">
        <f t="shared" ref="I37" si="5">F37</f>
        <v>159190</v>
      </c>
    </row>
    <row r="38" spans="1:9" ht="16.2" x14ac:dyDescent="0.35">
      <c r="A38" s="13"/>
      <c r="B38" s="29" t="s">
        <v>41</v>
      </c>
      <c r="C38" s="21"/>
      <c r="D38" s="21"/>
      <c r="E38" s="41"/>
      <c r="F38" s="42">
        <f>F39</f>
        <v>460000</v>
      </c>
      <c r="G38" s="23">
        <v>0</v>
      </c>
      <c r="H38" s="22">
        <v>0</v>
      </c>
      <c r="I38" s="23">
        <f>F38</f>
        <v>460000</v>
      </c>
    </row>
    <row r="39" spans="1:9" ht="32.4" x14ac:dyDescent="0.35">
      <c r="A39" s="10"/>
      <c r="B39" s="29" t="s">
        <v>24</v>
      </c>
      <c r="C39" s="21"/>
      <c r="D39" s="21"/>
      <c r="E39" s="41"/>
      <c r="F39" s="41">
        <f>F40</f>
        <v>460000</v>
      </c>
      <c r="G39" s="22">
        <v>0</v>
      </c>
      <c r="H39" s="22">
        <v>0</v>
      </c>
      <c r="I39" s="22">
        <f t="shared" ref="I39:I40" si="6">F39</f>
        <v>460000</v>
      </c>
    </row>
    <row r="40" spans="1:9" ht="15.6" x14ac:dyDescent="0.3">
      <c r="A40" s="13"/>
      <c r="B40" s="19" t="s">
        <v>42</v>
      </c>
      <c r="C40" s="21" t="s">
        <v>35</v>
      </c>
      <c r="D40" s="21">
        <v>2</v>
      </c>
      <c r="E40" s="41">
        <v>230000</v>
      </c>
      <c r="F40" s="41">
        <f>E40*D40</f>
        <v>460000</v>
      </c>
      <c r="G40" s="22">
        <v>0</v>
      </c>
      <c r="H40" s="22">
        <v>0</v>
      </c>
      <c r="I40" s="22">
        <f t="shared" si="6"/>
        <v>460000</v>
      </c>
    </row>
    <row r="41" spans="1:9" ht="15.6" x14ac:dyDescent="0.3">
      <c r="A41" s="10"/>
      <c r="B41" s="28" t="s">
        <v>43</v>
      </c>
      <c r="C41" s="21" t="s">
        <v>35</v>
      </c>
      <c r="D41" s="21">
        <v>3</v>
      </c>
      <c r="E41" s="22">
        <v>10000</v>
      </c>
      <c r="F41" s="22">
        <v>0</v>
      </c>
      <c r="G41" s="22">
        <f>E41*D41</f>
        <v>30000</v>
      </c>
      <c r="H41" s="22">
        <v>0</v>
      </c>
      <c r="I41" s="22">
        <v>0</v>
      </c>
    </row>
    <row r="42" spans="1:9" ht="20.55" customHeight="1" x14ac:dyDescent="0.35">
      <c r="A42" s="13"/>
      <c r="B42" s="29" t="s">
        <v>44</v>
      </c>
      <c r="C42" s="21" t="s">
        <v>35</v>
      </c>
      <c r="D42" s="21">
        <v>9</v>
      </c>
      <c r="E42" s="22">
        <v>60000</v>
      </c>
      <c r="F42" s="23">
        <f>E42*D42</f>
        <v>540000</v>
      </c>
      <c r="G42" s="23">
        <v>0</v>
      </c>
      <c r="H42" s="22">
        <v>0</v>
      </c>
      <c r="I42" s="23">
        <f>F42</f>
        <v>540000</v>
      </c>
    </row>
    <row r="43" spans="1:9" ht="15.6" x14ac:dyDescent="0.3">
      <c r="A43" s="16"/>
      <c r="B43" s="18" t="s">
        <v>13</v>
      </c>
      <c r="C43" s="26"/>
      <c r="D43" s="26"/>
      <c r="E43" s="23"/>
      <c r="F43" s="23">
        <f>F24+F22+F12</f>
        <v>4000000</v>
      </c>
      <c r="G43" s="23">
        <f>SUM(G12:G42)</f>
        <v>30000</v>
      </c>
      <c r="H43" s="23">
        <f>SUM(H12:H42)</f>
        <v>0</v>
      </c>
      <c r="I43" s="23">
        <f>I24+I22+I12</f>
        <v>4000000</v>
      </c>
    </row>
    <row r="44" spans="1:9" ht="15.6" x14ac:dyDescent="0.3">
      <c r="A44" s="37" t="s">
        <v>14</v>
      </c>
      <c r="B44" s="37"/>
      <c r="C44" s="37"/>
      <c r="D44" s="37"/>
      <c r="E44" s="37"/>
      <c r="F44" s="37"/>
      <c r="G44" s="37"/>
      <c r="H44" s="37"/>
      <c r="I44" s="37"/>
    </row>
    <row r="45" spans="1:9" ht="15.6" x14ac:dyDescent="0.3">
      <c r="A45" s="36" t="s">
        <v>46</v>
      </c>
      <c r="B45" s="36"/>
      <c r="C45" s="36"/>
      <c r="D45" s="36"/>
      <c r="E45" s="36"/>
      <c r="F45" s="36"/>
      <c r="G45" s="36"/>
      <c r="H45" s="36"/>
      <c r="I45" s="36"/>
    </row>
    <row r="46" spans="1:9" ht="15.6" x14ac:dyDescent="0.3">
      <c r="A46" s="6"/>
    </row>
    <row r="47" spans="1:9" ht="15.6" x14ac:dyDescent="0.3">
      <c r="A47" s="38" t="s">
        <v>53</v>
      </c>
      <c r="B47" s="38"/>
      <c r="C47" s="38"/>
      <c r="D47" s="38"/>
      <c r="E47" s="38"/>
      <c r="F47" s="38"/>
      <c r="G47" s="38"/>
      <c r="H47" s="38"/>
      <c r="I47" s="38"/>
    </row>
    <row r="48" spans="1:9" ht="57.6" customHeight="1" x14ac:dyDescent="0.3">
      <c r="A48" s="7" t="s">
        <v>15</v>
      </c>
    </row>
    <row r="49" spans="1:9" ht="15.6" x14ac:dyDescent="0.3">
      <c r="A49" s="36" t="s">
        <v>16</v>
      </c>
      <c r="B49" s="36"/>
      <c r="C49" s="36"/>
      <c r="D49" s="36"/>
      <c r="E49" s="36"/>
      <c r="F49" s="36"/>
      <c r="G49" s="36"/>
      <c r="H49" s="36"/>
      <c r="I49" s="36"/>
    </row>
    <row r="50" spans="1:9" ht="15.6" x14ac:dyDescent="0.3">
      <c r="A50" s="36" t="s">
        <v>17</v>
      </c>
      <c r="B50" s="36"/>
      <c r="C50" s="36"/>
      <c r="D50" s="36"/>
      <c r="E50" s="36"/>
      <c r="F50" s="36"/>
      <c r="G50" s="36"/>
      <c r="H50" s="36"/>
      <c r="I50" s="36"/>
    </row>
    <row r="51" spans="1:9" ht="15.6" x14ac:dyDescent="0.3">
      <c r="A51" s="6"/>
    </row>
    <row r="52" spans="1:9" ht="15.6" x14ac:dyDescent="0.3">
      <c r="A52" s="36" t="s">
        <v>18</v>
      </c>
      <c r="B52" s="36"/>
      <c r="C52" s="36"/>
      <c r="D52" s="36"/>
      <c r="E52" s="36"/>
      <c r="F52" s="36"/>
      <c r="G52" s="36"/>
      <c r="H52" s="36"/>
      <c r="I52" s="36"/>
    </row>
    <row r="53" spans="1:9" ht="15.6" x14ac:dyDescent="0.3">
      <c r="A53" s="5"/>
    </row>
    <row r="54" spans="1:9" ht="15.6" x14ac:dyDescent="0.3">
      <c r="A54" s="5" t="s">
        <v>49</v>
      </c>
    </row>
    <row r="55" spans="1:9" ht="15.6" x14ac:dyDescent="0.3">
      <c r="A55" s="5"/>
    </row>
    <row r="56" spans="1:9" ht="15.6" x14ac:dyDescent="0.3">
      <c r="A56" s="5" t="s">
        <v>50</v>
      </c>
    </row>
    <row r="57" spans="1:9" ht="15.6" x14ac:dyDescent="0.3">
      <c r="A57" s="4"/>
    </row>
    <row r="58" spans="1:9" ht="15.6" x14ac:dyDescent="0.3">
      <c r="A58" s="5" t="s">
        <v>51</v>
      </c>
    </row>
    <row r="59" spans="1:9" ht="15.6" x14ac:dyDescent="0.3">
      <c r="A59" s="5"/>
    </row>
    <row r="60" spans="1:9" ht="15.6" x14ac:dyDescent="0.3">
      <c r="A60" s="5" t="s">
        <v>52</v>
      </c>
    </row>
    <row r="61" spans="1:9" ht="15.6" x14ac:dyDescent="0.3">
      <c r="A61" s="5"/>
    </row>
    <row r="62" spans="1:9" ht="15.6" x14ac:dyDescent="0.3">
      <c r="A62" s="5" t="s">
        <v>58</v>
      </c>
    </row>
    <row r="63" spans="1:9" ht="15.6" x14ac:dyDescent="0.3">
      <c r="A63" s="5"/>
    </row>
    <row r="64" spans="1:9" ht="15.6" x14ac:dyDescent="0.3">
      <c r="A64" s="5"/>
    </row>
    <row r="65" spans="1:1" ht="15.6" x14ac:dyDescent="0.3">
      <c r="A65" s="5" t="s">
        <v>55</v>
      </c>
    </row>
    <row r="66" spans="1:1" ht="15.6" x14ac:dyDescent="0.3">
      <c r="A66" s="5"/>
    </row>
    <row r="67" spans="1:1" x14ac:dyDescent="0.3">
      <c r="A67" s="3"/>
    </row>
  </sheetData>
  <mergeCells count="25">
    <mergeCell ref="F10:F11"/>
    <mergeCell ref="G10:I10"/>
    <mergeCell ref="A10:A11"/>
    <mergeCell ref="B10:B11"/>
    <mergeCell ref="C10:C11"/>
    <mergeCell ref="D10:D11"/>
    <mergeCell ref="E10:E11"/>
    <mergeCell ref="A52:I52"/>
    <mergeCell ref="A44:I44"/>
    <mergeCell ref="A45:I45"/>
    <mergeCell ref="A47:I47"/>
    <mergeCell ref="A49:I49"/>
    <mergeCell ref="A50:I50"/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</mergeCells>
  <pageMargins left="0.13" right="0.11" top="0.75" bottom="0.75" header="0.3" footer="0.3"/>
  <pageSetup paperSize="9" scale="4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2021-07-27T06:58:22Z</cp:lastPrinted>
  <dcterms:created xsi:type="dcterms:W3CDTF">2021-01-27T10:48:44Z</dcterms:created>
  <dcterms:modified xsi:type="dcterms:W3CDTF">2022-07-04T06:59:24Z</dcterms:modified>
</cp:coreProperties>
</file>