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иржан\Desktop\ASAR 2022\"/>
    </mc:Choice>
  </mc:AlternateContent>
  <xr:revisionPtr revIDLastSave="0" documentId="13_ncr:1_{36ED9EC0-D322-4B53-92B2-8401F3C0E2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30" i="1"/>
  <c r="F33" i="1"/>
  <c r="F37" i="1"/>
  <c r="F40" i="1"/>
  <c r="F41" i="1"/>
  <c r="F49" i="1"/>
  <c r="F48" i="1"/>
  <c r="I48" i="1" s="1"/>
  <c r="F43" i="1"/>
  <c r="I43" i="1" s="1"/>
  <c r="F42" i="1"/>
  <c r="F35" i="1"/>
  <c r="I35" i="1" s="1"/>
  <c r="F34" i="1"/>
  <c r="I34" i="1" s="1"/>
  <c r="F38" i="1" l="1"/>
  <c r="I38" i="1" s="1"/>
  <c r="F17" i="1"/>
  <c r="I17" i="1" s="1"/>
  <c r="F52" i="1"/>
  <c r="I52" i="1" s="1"/>
  <c r="F55" i="1"/>
  <c r="I55" i="1" s="1"/>
  <c r="F54" i="1"/>
  <c r="I54" i="1" s="1"/>
  <c r="F53" i="1"/>
  <c r="I53" i="1" s="1"/>
  <c r="F51" i="1"/>
  <c r="I51" i="1" s="1"/>
  <c r="F47" i="1"/>
  <c r="F44" i="1"/>
  <c r="I44" i="1" s="1"/>
  <c r="I42" i="1"/>
  <c r="F39" i="1"/>
  <c r="I39" i="1" s="1"/>
  <c r="I33" i="1"/>
  <c r="F32" i="1"/>
  <c r="I32" i="1" s="1"/>
  <c r="F31" i="1"/>
  <c r="F12" i="1"/>
  <c r="F27" i="1"/>
  <c r="F26" i="1"/>
  <c r="I26" i="1" s="1"/>
  <c r="F22" i="1"/>
  <c r="I22" i="1" s="1"/>
  <c r="F16" i="1"/>
  <c r="I16" i="1" s="1"/>
  <c r="F15" i="1"/>
  <c r="I15" i="1" s="1"/>
  <c r="I47" i="1" l="1"/>
  <c r="F46" i="1"/>
  <c r="I41" i="1"/>
  <c r="I40" i="1" s="1"/>
  <c r="I37" i="1"/>
  <c r="I36" i="1" s="1"/>
  <c r="F45" i="1"/>
  <c r="I50" i="1"/>
  <c r="I49" i="1" s="1"/>
  <c r="F50" i="1"/>
  <c r="F36" i="1"/>
  <c r="I31" i="1"/>
  <c r="I30" i="1" s="1"/>
  <c r="I27" i="1"/>
  <c r="I25" i="1" s="1"/>
  <c r="I12" i="1"/>
  <c r="F14" i="1"/>
  <c r="I14" i="1" s="1"/>
  <c r="F13" i="1"/>
  <c r="I46" i="1" l="1"/>
  <c r="I45" i="1" s="1"/>
  <c r="I28" i="1" s="1"/>
  <c r="F28" i="1"/>
  <c r="F11" i="1"/>
  <c r="I13" i="1"/>
  <c r="I11" i="1" s="1"/>
  <c r="I10" i="1" s="1"/>
  <c r="I56" i="1" l="1"/>
  <c r="F10" i="1"/>
  <c r="F56" i="1" s="1"/>
</calcChain>
</file>

<file path=xl/sharedStrings.xml><?xml version="1.0" encoding="utf-8"?>
<sst xmlns="http://schemas.openxmlformats.org/spreadsheetml/2006/main" count="102" uniqueCount="78">
  <si>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</si>
  <si>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</si>
  <si>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</si>
  <si>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</si>
  <si>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</si>
  <si>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</si>
  <si>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</si>
  <si>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</si>
  <si>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</si>
  <si>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</si>
  <si>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</si>
  <si>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…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</si>
  <si>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</si>
  <si>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</si>
  <si>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</si>
  <si>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</si>
  <si>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</si>
  <si>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r>
      <t xml:space="preserve"> Руководитель организации _________________ Ф.И.О </t>
    </r>
    <r>
      <rPr>
        <i/>
        <sz val="12"/>
        <color theme="1"/>
        <rFont val="Times New Roman"/>
        <family val="1"/>
        <charset val="204"/>
      </rPr>
      <t>(при его наличии)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</si>
  <si>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</si>
  <si>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</si>
  <si>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</si>
  <si>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</si>
  <si>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</si>
  <si>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</si>
  <si>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r>
      <t xml:space="preserve">______________ 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</si>
  <si>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Директор офиса экономики и финансов</t>
  </si>
  <si>
    <r>
      <t>______________  Ф.И.О</t>
    </r>
    <r>
      <rPr>
        <i/>
        <sz val="12"/>
        <color theme="1"/>
        <rFont val="Times New Roman"/>
        <family val="1"/>
        <charset val="204"/>
      </rPr>
      <t xml:space="preserve"> (при наличии)</t>
    </r>
  </si>
  <si>
    <t xml:space="preserve">Менеджер проектного офиса по государственному </t>
  </si>
  <si>
    <r>
      <t xml:space="preserve">______________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</si>
  <si>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Приложение № 2 
к Договору о предоставлении гранта 
от «___» ________ 20__ года №____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</si>
  <si>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</si>
  <si>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</si>
  <si>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</si>
  <si>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</si>
  <si>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</si>
  <si>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Коммунальные услуги и (или) эксплуатационные расходы</t>
  </si>
  <si>
    <t>Расходы на оплату аренды за помещения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</si>
  <si>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</si>
  <si>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Прочие расходы,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</si>
  <si>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</si>
  <si>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</si>
  <si>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r>
      <t xml:space="preserve">Грантополучатель: </t>
    </r>
    <r>
      <rPr>
        <sz val="14"/>
        <color theme="1"/>
        <rFont val="Times New Roman"/>
        <family val="1"/>
        <charset val="204"/>
      </rPr>
      <t>ОФ "Social Development Center"</t>
    </r>
  </si>
  <si>
    <r>
      <t xml:space="preserve">Тема гранта: </t>
    </r>
    <r>
      <rPr>
        <sz val="14"/>
        <color theme="1"/>
        <rFont val="Times New Roman"/>
        <family val="1"/>
        <charset val="204"/>
      </rPr>
      <t>Проведение комплекса мероприятий, направленных на развитие трехстороннего партнерства «Асар»</t>
    </r>
  </si>
  <si>
    <r>
      <t xml:space="preserve">Сумма гранта: </t>
    </r>
    <r>
      <rPr>
        <sz val="14"/>
        <color theme="1"/>
        <rFont val="Times New Roman"/>
        <family val="1"/>
        <charset val="204"/>
      </rPr>
      <t>16 457 000 (шестнадцать миллионов четыреста пятьдесят семь тысяч)</t>
    </r>
  </si>
  <si>
    <t>Руководитель проекта</t>
  </si>
  <si>
    <t>Бухгалтер</t>
  </si>
  <si>
    <t>Менеджер по корпоративным вопросам и связям с общественностью</t>
  </si>
  <si>
    <t>месяц</t>
  </si>
  <si>
    <t>Канцелярские товары</t>
  </si>
  <si>
    <t>Моноблок</t>
  </si>
  <si>
    <t>SSD диск</t>
  </si>
  <si>
    <t>штук</t>
  </si>
  <si>
    <r>
      <t xml:space="preserve">Мероприятие 1. </t>
    </r>
    <r>
      <rPr>
        <b/>
        <i/>
        <sz val="12"/>
        <color theme="1"/>
        <rFont val="Times New Roman"/>
        <family val="1"/>
        <charset val="204"/>
      </rPr>
      <t>(Проведение анализа развития трёхстороннего партнерства в Казахстане)</t>
    </r>
  </si>
  <si>
    <t>Проведение экспертных опросов</t>
  </si>
  <si>
    <t>Проведение анкетирования</t>
  </si>
  <si>
    <t>услуга</t>
  </si>
  <si>
    <r>
      <t xml:space="preserve">Мероприятие 2. </t>
    </r>
    <r>
      <rPr>
        <b/>
        <i/>
        <sz val="12"/>
        <color theme="1"/>
        <rFont val="Times New Roman"/>
        <family val="1"/>
        <charset val="204"/>
      </rPr>
      <t xml:space="preserve"> (Создание цифровой платформы трехстороннего партнерства «ASAR»)</t>
    </r>
  </si>
  <si>
    <t>Разработка платформы</t>
  </si>
  <si>
    <t>Контент-наполнение платформы</t>
  </si>
  <si>
    <r>
      <t xml:space="preserve">Мероприятие 3. </t>
    </r>
    <r>
      <rPr>
        <b/>
        <i/>
        <sz val="12"/>
        <color theme="1"/>
        <rFont val="Times New Roman"/>
        <family val="1"/>
        <charset val="204"/>
      </rPr>
      <t xml:space="preserve"> (Проведение не менее 10-ти обучающих, презентационных и дискуссионных площадок)</t>
    </r>
  </si>
  <si>
    <t>Организация обучающих, презентационных и дискуссионных площадок</t>
  </si>
  <si>
    <t>Разработка видео-инструкции</t>
  </si>
  <si>
    <r>
      <t xml:space="preserve">Мероприятие 4. </t>
    </r>
    <r>
      <rPr>
        <b/>
        <i/>
        <sz val="12"/>
        <color theme="1"/>
        <rFont val="Times New Roman"/>
        <family val="1"/>
        <charset val="204"/>
      </rPr>
      <t xml:space="preserve"> (Организация бизнес-ланчей в регионах с участием представителей бизнеса и НПО)</t>
    </r>
  </si>
  <si>
    <t>SMM-менеджер</t>
  </si>
  <si>
    <t>Услуги пресс-клуба</t>
  </si>
  <si>
    <t>публикаций</t>
  </si>
  <si>
    <r>
      <t xml:space="preserve">Мероприятие 5. </t>
    </r>
    <r>
      <rPr>
        <b/>
        <i/>
        <sz val="12"/>
        <color theme="1"/>
        <rFont val="Times New Roman"/>
        <family val="1"/>
        <charset val="204"/>
      </rPr>
      <t xml:space="preserve"> (Медиа сопровождение проекта)</t>
    </r>
  </si>
  <si>
    <t>Услуги таргетированной рекламы</t>
  </si>
  <si>
    <t>услуги</t>
  </si>
  <si>
    <t>Разработка аналитического доклада, включая написание текста и обработку результатов опросов</t>
  </si>
  <si>
    <t>Услуги технического корректора</t>
  </si>
  <si>
    <t>Услуги перевода</t>
  </si>
  <si>
    <t>Подготовка презентаций и обучающих материалов</t>
  </si>
  <si>
    <t>мероприятий</t>
  </si>
  <si>
    <t>Юридические услуги</t>
  </si>
  <si>
    <t>Разработка видеоролика хронометражом не менее 60 секунд</t>
  </si>
  <si>
    <t xml:space="preserve">Публикации в СМИ, включая республиканские </t>
  </si>
  <si>
    <t>Организация бизнес-ланчей и подписания меморандумов, включая оформление мест проведений. Общий охват - 100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</si>
</sst>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A43" zoomScale="94" zoomScaleNormal="145" zoomScaleSheetLayoutView="70" workbookViewId="0">
      <selection activeCell="C50" sqref="C50"/>
    </sheetView>
  </sheetViews>
  <sheetFormatPr defaultRowHeight="14.4" x14ac:dyDescent="0.3"/>
  <cols>
    <col min="1" max="1" width="5.88671875" customWidth="1"/>
    <col min="2" max="2" width="40.5546875" customWidth="1"/>
    <col min="3" max="3" width="17.44140625" customWidth="1"/>
    <col min="4" max="4" width="17.5546875" customWidth="1"/>
    <col min="5" max="5" width="18" customWidth="1"/>
    <col min="6" max="6" width="14.6640625" customWidth="1"/>
    <col min="7" max="7" width="17.33203125" customWidth="1"/>
    <col min="8" max="8" width="16.33203125" customWidth="1"/>
    <col min="9" max="9" width="14.88671875" customWidth="1"/>
  </cols>
  <sheetData>
    <row r="1" spans="1:9" ht="53.25" customHeight="1" x14ac:dyDescent="0.3">
      <c r="A1" s="33" t="s">
        <v>29</v>
      </c>
      <c r="B1" s="33"/>
      <c r="C1" s="33"/>
      <c r="D1" s="33"/>
      <c r="E1" s="33"/>
      <c r="F1" s="33"/>
      <c r="G1" s="33"/>
      <c r="H1" s="33"/>
      <c r="I1" s="33"/>
    </row>
    <row r="2" spans="1:9" ht="15.6" x14ac:dyDescent="0.3">
      <c r="A2" s="1"/>
    </row>
    <row r="3" spans="1:9" ht="17.399999999999999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</row>
    <row r="4" spans="1:9" ht="15.6" x14ac:dyDescent="0.3">
      <c r="A4" s="2"/>
    </row>
    <row r="5" spans="1:9" ht="18" x14ac:dyDescent="0.3">
      <c r="A5" s="35" t="s">
        <v>41</v>
      </c>
      <c r="B5" s="35"/>
      <c r="C5" s="35"/>
      <c r="D5" s="35"/>
      <c r="E5" s="35"/>
      <c r="F5" s="35"/>
      <c r="G5" s="35"/>
      <c r="H5" s="35"/>
      <c r="I5" s="35"/>
    </row>
    <row r="6" spans="1:9" ht="18" x14ac:dyDescent="0.3">
      <c r="A6" s="35" t="s">
        <v>42</v>
      </c>
      <c r="B6" s="35"/>
      <c r="C6" s="35"/>
      <c r="D6" s="35"/>
      <c r="E6" s="35"/>
      <c r="F6" s="35"/>
      <c r="G6" s="35"/>
      <c r="H6" s="35"/>
      <c r="I6" s="35"/>
    </row>
    <row r="7" spans="1:9" ht="18" x14ac:dyDescent="0.3">
      <c r="A7" s="36" t="s">
        <v>43</v>
      </c>
      <c r="B7" s="36"/>
      <c r="C7" s="36"/>
      <c r="D7" s="36"/>
      <c r="E7" s="36"/>
      <c r="F7" s="36"/>
      <c r="G7" s="36"/>
      <c r="H7" s="36"/>
      <c r="I7" s="36"/>
    </row>
    <row r="8" spans="1:9" ht="31.5" customHeight="1" x14ac:dyDescent="0.3">
      <c r="A8" s="32" t="s">
        <v>1</v>
      </c>
      <c r="B8" s="32" t="s">
        <v>2</v>
      </c>
      <c r="C8" s="32" t="s">
        <v>3</v>
      </c>
      <c r="D8" s="32" t="s">
        <v>4</v>
      </c>
      <c r="E8" s="32" t="s">
        <v>5</v>
      </c>
      <c r="F8" s="32" t="s">
        <v>6</v>
      </c>
      <c r="G8" s="32" t="s">
        <v>7</v>
      </c>
      <c r="H8" s="32"/>
      <c r="I8" s="32"/>
    </row>
    <row r="9" spans="1:9" ht="69.599999999999994" x14ac:dyDescent="0.3">
      <c r="A9" s="32"/>
      <c r="B9" s="32"/>
      <c r="C9" s="32"/>
      <c r="D9" s="32"/>
      <c r="E9" s="32"/>
      <c r="F9" s="32"/>
      <c r="G9" s="9" t="s">
        <v>8</v>
      </c>
      <c r="H9" s="9" t="s">
        <v>9</v>
      </c>
      <c r="I9" s="9" t="s">
        <v>10</v>
      </c>
    </row>
    <row r="10" spans="1:9" ht="15.6" x14ac:dyDescent="0.3">
      <c r="A10" s="8">
        <v>1</v>
      </c>
      <c r="B10" s="10" t="s">
        <v>40</v>
      </c>
      <c r="C10" s="12"/>
      <c r="D10" s="12"/>
      <c r="E10" s="12"/>
      <c r="F10" s="20">
        <f>SUM(F11,F16:F17,F15,F22)</f>
        <v>5835000</v>
      </c>
      <c r="G10" s="20"/>
      <c r="H10" s="20"/>
      <c r="I10" s="20">
        <f>SUM(I11,I16:I17,I15,I22)</f>
        <v>5835000</v>
      </c>
    </row>
    <row r="11" spans="1:9" ht="15.6" x14ac:dyDescent="0.3">
      <c r="A11" s="11"/>
      <c r="B11" s="15" t="s">
        <v>30</v>
      </c>
      <c r="C11" s="16"/>
      <c r="D11" s="16"/>
      <c r="E11" s="16"/>
      <c r="F11" s="12">
        <f>SUM(F12:F14)</f>
        <v>5200000</v>
      </c>
      <c r="G11" s="12"/>
      <c r="H11" s="12"/>
      <c r="I11" s="12">
        <f>SUM(I12:I14)</f>
        <v>5200000</v>
      </c>
    </row>
    <row r="12" spans="1:9" ht="15.6" x14ac:dyDescent="0.3">
      <c r="A12" s="13"/>
      <c r="B12" s="24" t="s">
        <v>44</v>
      </c>
      <c r="C12" s="25" t="s">
        <v>47</v>
      </c>
      <c r="D12" s="12">
        <v>8</v>
      </c>
      <c r="E12" s="26">
        <v>250000</v>
      </c>
      <c r="F12" s="14">
        <f>SUM(D12*E12)</f>
        <v>2000000</v>
      </c>
      <c r="G12" s="12"/>
      <c r="H12" s="12"/>
      <c r="I12" s="12">
        <f t="shared" ref="I12:I17" si="0">SUM(F12)</f>
        <v>2000000</v>
      </c>
    </row>
    <row r="13" spans="1:9" ht="15.6" x14ac:dyDescent="0.3">
      <c r="A13" s="13"/>
      <c r="B13" s="23" t="s">
        <v>45</v>
      </c>
      <c r="C13" s="25" t="s">
        <v>47</v>
      </c>
      <c r="D13" s="12">
        <v>8</v>
      </c>
      <c r="E13" s="26">
        <v>150000</v>
      </c>
      <c r="F13" s="14">
        <f t="shared" ref="F13:F17" si="1">SUM(D13*E13)</f>
        <v>1200000</v>
      </c>
      <c r="G13" s="12"/>
      <c r="H13" s="12"/>
      <c r="I13" s="12">
        <f t="shared" si="0"/>
        <v>1200000</v>
      </c>
    </row>
    <row r="14" spans="1:9" ht="31.2" x14ac:dyDescent="0.3">
      <c r="A14" s="13"/>
      <c r="B14" s="23" t="s">
        <v>46</v>
      </c>
      <c r="C14" s="25" t="s">
        <v>47</v>
      </c>
      <c r="D14" s="12">
        <v>8</v>
      </c>
      <c r="E14" s="26">
        <v>250000</v>
      </c>
      <c r="F14" s="14">
        <f t="shared" si="1"/>
        <v>2000000</v>
      </c>
      <c r="G14" s="12"/>
      <c r="H14" s="12"/>
      <c r="I14" s="12">
        <f t="shared" si="0"/>
        <v>2000000</v>
      </c>
    </row>
    <row r="15" spans="1:9" ht="31.2" x14ac:dyDescent="0.3">
      <c r="A15" s="11"/>
      <c r="B15" s="10" t="s">
        <v>31</v>
      </c>
      <c r="C15" s="25" t="s">
        <v>47</v>
      </c>
      <c r="D15" s="12">
        <v>8</v>
      </c>
      <c r="E15" s="12">
        <v>54340</v>
      </c>
      <c r="F15" s="14">
        <f t="shared" si="1"/>
        <v>434720</v>
      </c>
      <c r="G15" s="12"/>
      <c r="H15" s="12"/>
      <c r="I15" s="12">
        <f t="shared" si="0"/>
        <v>434720</v>
      </c>
    </row>
    <row r="16" spans="1:9" ht="31.2" x14ac:dyDescent="0.3">
      <c r="A16" s="11"/>
      <c r="B16" s="10" t="s">
        <v>32</v>
      </c>
      <c r="C16" s="25" t="s">
        <v>47</v>
      </c>
      <c r="D16" s="12">
        <v>8</v>
      </c>
      <c r="E16" s="12">
        <v>19500</v>
      </c>
      <c r="F16" s="14">
        <f t="shared" si="1"/>
        <v>156000</v>
      </c>
      <c r="G16" s="12"/>
      <c r="H16" s="12"/>
      <c r="I16" s="12">
        <f t="shared" si="0"/>
        <v>156000</v>
      </c>
    </row>
    <row r="17" spans="1:9" ht="15.6" x14ac:dyDescent="0.3">
      <c r="A17" s="11"/>
      <c r="B17" s="10" t="s">
        <v>33</v>
      </c>
      <c r="C17" s="19" t="s">
        <v>68</v>
      </c>
      <c r="D17" s="12">
        <v>1</v>
      </c>
      <c r="E17" s="12">
        <v>17280</v>
      </c>
      <c r="F17" s="12">
        <f t="shared" si="1"/>
        <v>17280</v>
      </c>
      <c r="G17" s="12"/>
      <c r="H17" s="12"/>
      <c r="I17" s="12">
        <f t="shared" si="0"/>
        <v>17280</v>
      </c>
    </row>
    <row r="18" spans="1:9" ht="15.6" x14ac:dyDescent="0.3">
      <c r="A18" s="11"/>
      <c r="B18" s="10" t="s">
        <v>34</v>
      </c>
      <c r="C18" s="12"/>
      <c r="D18" s="12"/>
      <c r="E18" s="12"/>
      <c r="F18" s="12"/>
      <c r="G18" s="12"/>
      <c r="H18" s="12"/>
      <c r="I18" s="12"/>
    </row>
    <row r="19" spans="1:9" ht="31.2" x14ac:dyDescent="0.3">
      <c r="A19" s="12"/>
      <c r="B19" s="10" t="s">
        <v>35</v>
      </c>
      <c r="C19" s="12"/>
      <c r="D19" s="12"/>
      <c r="E19" s="12"/>
      <c r="F19" s="12"/>
      <c r="G19" s="12"/>
      <c r="H19" s="12"/>
      <c r="I19" s="12"/>
    </row>
    <row r="20" spans="1:9" ht="31.2" x14ac:dyDescent="0.3">
      <c r="A20" s="11"/>
      <c r="B20" s="10" t="s">
        <v>36</v>
      </c>
      <c r="C20" s="12"/>
      <c r="D20" s="12"/>
      <c r="E20" s="12"/>
      <c r="F20" s="12"/>
      <c r="G20" s="12"/>
      <c r="H20" s="12"/>
      <c r="I20" s="12"/>
    </row>
    <row r="21" spans="1:9" ht="78" x14ac:dyDescent="0.3">
      <c r="A21" s="11"/>
      <c r="B21" s="10" t="s">
        <v>37</v>
      </c>
      <c r="C21" s="12"/>
      <c r="D21" s="12"/>
      <c r="E21" s="20"/>
      <c r="F21" s="20">
        <v>27000</v>
      </c>
      <c r="G21" s="20"/>
      <c r="H21" s="20"/>
      <c r="I21" s="20">
        <v>27000</v>
      </c>
    </row>
    <row r="22" spans="1:9" ht="15.6" x14ac:dyDescent="0.3">
      <c r="A22" s="11"/>
      <c r="B22" s="11" t="s">
        <v>48</v>
      </c>
      <c r="C22" s="12"/>
      <c r="D22" s="12">
        <v>1</v>
      </c>
      <c r="E22" s="17">
        <v>27000</v>
      </c>
      <c r="F22" s="14">
        <f t="shared" ref="F22" si="2">SUM(D22*E22)</f>
        <v>27000</v>
      </c>
      <c r="G22" s="12"/>
      <c r="H22" s="12"/>
      <c r="I22" s="12">
        <f>SUM(F22)</f>
        <v>27000</v>
      </c>
    </row>
    <row r="23" spans="1:9" ht="15.6" x14ac:dyDescent="0.3">
      <c r="A23" s="11"/>
      <c r="B23" s="10" t="s">
        <v>38</v>
      </c>
      <c r="C23" s="12"/>
      <c r="D23" s="12"/>
      <c r="E23" s="12"/>
      <c r="F23" s="12"/>
      <c r="G23" s="12"/>
      <c r="H23" s="12"/>
      <c r="I23" s="12"/>
    </row>
    <row r="24" spans="1:9" ht="15.6" x14ac:dyDescent="0.3">
      <c r="A24" s="12"/>
      <c r="B24" s="11" t="s">
        <v>11</v>
      </c>
      <c r="C24" s="12"/>
      <c r="D24" s="12"/>
      <c r="E24" s="12"/>
      <c r="F24" s="12"/>
      <c r="G24" s="12"/>
      <c r="H24" s="12"/>
      <c r="I24" s="12"/>
    </row>
    <row r="25" spans="1:9" ht="31.2" x14ac:dyDescent="0.3">
      <c r="A25" s="8">
        <v>2</v>
      </c>
      <c r="B25" s="10" t="s">
        <v>12</v>
      </c>
      <c r="C25" s="12"/>
      <c r="D25" s="12"/>
      <c r="E25" s="12"/>
      <c r="F25" s="20">
        <f>SUM(F27,F26)</f>
        <v>892000</v>
      </c>
      <c r="G25" s="20"/>
      <c r="H25" s="20"/>
      <c r="I25" s="20">
        <f>SUM(I27,I26)</f>
        <v>892000</v>
      </c>
    </row>
    <row r="26" spans="1:9" ht="15.6" x14ac:dyDescent="0.3">
      <c r="A26" s="8"/>
      <c r="B26" s="11" t="s">
        <v>49</v>
      </c>
      <c r="C26" s="19" t="s">
        <v>51</v>
      </c>
      <c r="D26" s="12">
        <v>2</v>
      </c>
      <c r="E26" s="17">
        <v>396000</v>
      </c>
      <c r="F26" s="14">
        <f t="shared" ref="F26:F27" si="3">SUM(D26*E26)</f>
        <v>792000</v>
      </c>
      <c r="G26" s="12"/>
      <c r="H26" s="12"/>
      <c r="I26" s="12">
        <f>SUM(F26)</f>
        <v>792000</v>
      </c>
    </row>
    <row r="27" spans="1:9" ht="15.6" x14ac:dyDescent="0.3">
      <c r="A27" s="12"/>
      <c r="B27" s="18" t="s">
        <v>50</v>
      </c>
      <c r="C27" s="19" t="s">
        <v>51</v>
      </c>
      <c r="D27" s="12">
        <v>2</v>
      </c>
      <c r="E27" s="12">
        <v>50000</v>
      </c>
      <c r="F27" s="14">
        <f t="shared" si="3"/>
        <v>100000</v>
      </c>
      <c r="G27" s="12"/>
      <c r="H27" s="12"/>
      <c r="I27" s="12">
        <f>SUM(F27)</f>
        <v>100000</v>
      </c>
    </row>
    <row r="28" spans="1:9" ht="15.6" x14ac:dyDescent="0.3">
      <c r="A28" s="8">
        <v>3</v>
      </c>
      <c r="B28" s="10" t="s">
        <v>13</v>
      </c>
      <c r="C28" s="12"/>
      <c r="D28" s="12"/>
      <c r="E28" s="12"/>
      <c r="F28" s="20">
        <f>SUM(F36,F40,F29,F45,F49)</f>
        <v>9730000</v>
      </c>
      <c r="G28" s="12"/>
      <c r="H28" s="12"/>
      <c r="I28" s="20">
        <f>SUM(I36,I40,I29,I45,I49)</f>
        <v>9730000</v>
      </c>
    </row>
    <row r="29" spans="1:9" ht="48.6" x14ac:dyDescent="0.3">
      <c r="A29" s="11"/>
      <c r="B29" s="10" t="s">
        <v>52</v>
      </c>
      <c r="C29" s="12"/>
      <c r="D29" s="12"/>
      <c r="E29" s="12"/>
      <c r="F29" s="20">
        <v>1900000</v>
      </c>
      <c r="G29" s="20"/>
      <c r="H29" s="20"/>
      <c r="I29" s="20">
        <v>1900000</v>
      </c>
    </row>
    <row r="30" spans="1:9" ht="46.8" x14ac:dyDescent="0.3">
      <c r="A30" s="11"/>
      <c r="B30" s="15" t="s">
        <v>39</v>
      </c>
      <c r="C30" s="12"/>
      <c r="D30" s="12"/>
      <c r="E30" s="12"/>
      <c r="F30" s="12">
        <f>SUM(F31,F32,F33:F35)</f>
        <v>1900000</v>
      </c>
      <c r="G30" s="12"/>
      <c r="H30" s="12"/>
      <c r="I30" s="12">
        <f>SUM(I31,I32,I33:I35)</f>
        <v>1900000</v>
      </c>
    </row>
    <row r="31" spans="1:9" ht="15.6" x14ac:dyDescent="0.3">
      <c r="A31" s="13"/>
      <c r="B31" s="23" t="s">
        <v>53</v>
      </c>
      <c r="C31" s="27" t="s">
        <v>55</v>
      </c>
      <c r="D31" s="12">
        <v>1</v>
      </c>
      <c r="E31" s="17">
        <v>500000</v>
      </c>
      <c r="F31" s="14">
        <f t="shared" ref="F31:F35" si="4">SUM(D31*E31)</f>
        <v>500000</v>
      </c>
      <c r="G31" s="12"/>
      <c r="H31" s="12"/>
      <c r="I31" s="12">
        <f t="shared" ref="I31:I35" si="5">SUM(F31)</f>
        <v>500000</v>
      </c>
    </row>
    <row r="32" spans="1:9" ht="15.6" x14ac:dyDescent="0.3">
      <c r="A32" s="13"/>
      <c r="B32" s="23" t="s">
        <v>54</v>
      </c>
      <c r="C32" s="27" t="s">
        <v>55</v>
      </c>
      <c r="D32" s="12">
        <v>1</v>
      </c>
      <c r="E32" s="17">
        <v>300000</v>
      </c>
      <c r="F32" s="14">
        <f t="shared" si="4"/>
        <v>300000</v>
      </c>
      <c r="G32" s="12"/>
      <c r="H32" s="12"/>
      <c r="I32" s="12">
        <f t="shared" si="5"/>
        <v>300000</v>
      </c>
    </row>
    <row r="33" spans="1:9" ht="46.8" x14ac:dyDescent="0.3">
      <c r="A33" s="13"/>
      <c r="B33" s="23" t="s">
        <v>69</v>
      </c>
      <c r="C33" s="27" t="s">
        <v>55</v>
      </c>
      <c r="D33" s="12">
        <v>1</v>
      </c>
      <c r="E33" s="12">
        <v>900000</v>
      </c>
      <c r="F33" s="14">
        <f>SUM(D33*E33)</f>
        <v>900000</v>
      </c>
      <c r="G33" s="12"/>
      <c r="H33" s="12"/>
      <c r="I33" s="12">
        <f t="shared" si="5"/>
        <v>900000</v>
      </c>
    </row>
    <row r="34" spans="1:9" ht="15.6" x14ac:dyDescent="0.3">
      <c r="A34" s="13"/>
      <c r="B34" s="28" t="s">
        <v>70</v>
      </c>
      <c r="C34" s="27" t="s">
        <v>55</v>
      </c>
      <c r="D34" s="12">
        <v>1</v>
      </c>
      <c r="E34" s="17">
        <v>100000</v>
      </c>
      <c r="F34" s="14">
        <f t="shared" si="4"/>
        <v>100000</v>
      </c>
      <c r="G34" s="12"/>
      <c r="H34" s="12"/>
      <c r="I34" s="12">
        <f t="shared" si="5"/>
        <v>100000</v>
      </c>
    </row>
    <row r="35" spans="1:9" ht="15.6" x14ac:dyDescent="0.3">
      <c r="A35" s="13"/>
      <c r="B35" s="28" t="s">
        <v>71</v>
      </c>
      <c r="C35" s="27" t="s">
        <v>55</v>
      </c>
      <c r="D35" s="12">
        <v>1</v>
      </c>
      <c r="E35" s="17">
        <v>100000</v>
      </c>
      <c r="F35" s="14">
        <f t="shared" si="4"/>
        <v>100000</v>
      </c>
      <c r="G35" s="12"/>
      <c r="H35" s="12"/>
      <c r="I35" s="12">
        <f t="shared" si="5"/>
        <v>100000</v>
      </c>
    </row>
    <row r="36" spans="1:9" ht="48.6" x14ac:dyDescent="0.3">
      <c r="A36" s="11"/>
      <c r="B36" s="21" t="s">
        <v>56</v>
      </c>
      <c r="C36" s="19"/>
      <c r="D36" s="12"/>
      <c r="E36" s="12"/>
      <c r="F36" s="20">
        <f>SUM(F37)</f>
        <v>2900000</v>
      </c>
      <c r="G36" s="20"/>
      <c r="H36" s="20"/>
      <c r="I36" s="20">
        <f>SUM(I37)</f>
        <v>2900000</v>
      </c>
    </row>
    <row r="37" spans="1:9" ht="46.8" x14ac:dyDescent="0.3">
      <c r="A37" s="11"/>
      <c r="B37" s="10" t="s">
        <v>39</v>
      </c>
      <c r="C37" s="19"/>
      <c r="D37" s="12"/>
      <c r="E37" s="12"/>
      <c r="F37" s="12">
        <f>SUM(F38,F39)</f>
        <v>2900000</v>
      </c>
      <c r="G37" s="12"/>
      <c r="H37" s="12"/>
      <c r="I37" s="12">
        <f>SUM(I38,I39)</f>
        <v>2900000</v>
      </c>
    </row>
    <row r="38" spans="1:9" ht="15.6" x14ac:dyDescent="0.3">
      <c r="A38" s="11"/>
      <c r="B38" s="11" t="s">
        <v>57</v>
      </c>
      <c r="C38" s="19" t="s">
        <v>55</v>
      </c>
      <c r="D38" s="12">
        <v>1</v>
      </c>
      <c r="E38" s="12">
        <v>2000000</v>
      </c>
      <c r="F38" s="14">
        <f>SUM(D38*E38)</f>
        <v>2000000</v>
      </c>
      <c r="G38" s="12"/>
      <c r="H38" s="12"/>
      <c r="I38" s="12">
        <f t="shared" ref="I38:I39" si="6">SUM(F38)</f>
        <v>2000000</v>
      </c>
    </row>
    <row r="39" spans="1:9" ht="15.6" x14ac:dyDescent="0.3">
      <c r="A39" s="11"/>
      <c r="B39" s="11" t="s">
        <v>58</v>
      </c>
      <c r="C39" s="19" t="s">
        <v>47</v>
      </c>
      <c r="D39" s="12">
        <v>6</v>
      </c>
      <c r="E39" s="12">
        <v>150000</v>
      </c>
      <c r="F39" s="14">
        <f t="shared" ref="F39" si="7">SUM(D39*E39)</f>
        <v>900000</v>
      </c>
      <c r="G39" s="12"/>
      <c r="H39" s="12"/>
      <c r="I39" s="12">
        <f t="shared" si="6"/>
        <v>900000</v>
      </c>
    </row>
    <row r="40" spans="1:9" ht="64.8" x14ac:dyDescent="0.3">
      <c r="A40" s="11"/>
      <c r="B40" s="10" t="s">
        <v>59</v>
      </c>
      <c r="C40" s="19"/>
      <c r="D40" s="12"/>
      <c r="E40" s="12"/>
      <c r="F40" s="20">
        <f>SUM(F41)</f>
        <v>1500000</v>
      </c>
      <c r="G40" s="20"/>
      <c r="H40" s="20"/>
      <c r="I40" s="20">
        <f>SUM(I41)</f>
        <v>1500000</v>
      </c>
    </row>
    <row r="41" spans="1:9" ht="46.8" x14ac:dyDescent="0.3">
      <c r="A41" s="11"/>
      <c r="B41" s="10" t="s">
        <v>39</v>
      </c>
      <c r="C41" s="19"/>
      <c r="D41" s="12"/>
      <c r="E41" s="12"/>
      <c r="F41" s="12">
        <f>SUM(F42:F44)</f>
        <v>1500000</v>
      </c>
      <c r="G41" s="12"/>
      <c r="H41" s="12"/>
      <c r="I41" s="12">
        <f>SUM(I42:I44)</f>
        <v>1500000</v>
      </c>
    </row>
    <row r="42" spans="1:9" ht="46.8" x14ac:dyDescent="0.3">
      <c r="A42" s="11"/>
      <c r="B42" s="11" t="s">
        <v>60</v>
      </c>
      <c r="C42" s="19" t="s">
        <v>73</v>
      </c>
      <c r="D42" s="12">
        <v>10</v>
      </c>
      <c r="E42" s="12">
        <v>100000</v>
      </c>
      <c r="F42" s="14">
        <f>SUM(D42*E42)</f>
        <v>1000000</v>
      </c>
      <c r="G42" s="12"/>
      <c r="H42" s="12"/>
      <c r="I42" s="12">
        <f t="shared" ref="I42:I44" si="8">SUM(F42)</f>
        <v>1000000</v>
      </c>
    </row>
    <row r="43" spans="1:9" ht="31.2" x14ac:dyDescent="0.3">
      <c r="A43" s="11"/>
      <c r="B43" s="11" t="s">
        <v>72</v>
      </c>
      <c r="C43" s="19" t="s">
        <v>55</v>
      </c>
      <c r="D43" s="12">
        <v>1</v>
      </c>
      <c r="E43" s="12">
        <v>300000</v>
      </c>
      <c r="F43" s="14">
        <f>SUM(D43*E43)</f>
        <v>300000</v>
      </c>
      <c r="G43" s="12"/>
      <c r="H43" s="12"/>
      <c r="I43" s="12">
        <f t="shared" si="8"/>
        <v>300000</v>
      </c>
    </row>
    <row r="44" spans="1:9" ht="15.6" x14ac:dyDescent="0.3">
      <c r="A44" s="11"/>
      <c r="B44" s="11" t="s">
        <v>61</v>
      </c>
      <c r="C44" s="19" t="s">
        <v>55</v>
      </c>
      <c r="D44" s="12">
        <v>1</v>
      </c>
      <c r="E44" s="12">
        <v>200000</v>
      </c>
      <c r="F44" s="14">
        <f t="shared" ref="F44" si="9">SUM(D44*E44)</f>
        <v>200000</v>
      </c>
      <c r="G44" s="12"/>
      <c r="H44" s="12"/>
      <c r="I44" s="12">
        <f t="shared" si="8"/>
        <v>200000</v>
      </c>
    </row>
    <row r="45" spans="1:9" ht="48.6" x14ac:dyDescent="0.3">
      <c r="A45" s="11"/>
      <c r="B45" s="10" t="s">
        <v>62</v>
      </c>
      <c r="C45" s="19"/>
      <c r="D45" s="12"/>
      <c r="E45" s="12"/>
      <c r="F45" s="20">
        <f>SUM(F46)</f>
        <v>1300000</v>
      </c>
      <c r="G45" s="20"/>
      <c r="H45" s="20"/>
      <c r="I45" s="20">
        <f>SUM(I46)</f>
        <v>1300000</v>
      </c>
    </row>
    <row r="46" spans="1:9" ht="46.8" x14ac:dyDescent="0.3">
      <c r="A46" s="11"/>
      <c r="B46" s="10" t="s">
        <v>39</v>
      </c>
      <c r="C46" s="19"/>
      <c r="D46" s="12"/>
      <c r="E46" s="12"/>
      <c r="F46" s="12">
        <f>SUM(F47:F48)</f>
        <v>1300000</v>
      </c>
      <c r="G46" s="12"/>
      <c r="H46" s="12"/>
      <c r="I46" s="12">
        <f>SUM(I47:I48)</f>
        <v>1300000</v>
      </c>
    </row>
    <row r="47" spans="1:9" ht="62.4" x14ac:dyDescent="0.3">
      <c r="A47" s="11"/>
      <c r="B47" s="11" t="s">
        <v>77</v>
      </c>
      <c r="C47" s="19" t="s">
        <v>73</v>
      </c>
      <c r="D47" s="12">
        <v>5</v>
      </c>
      <c r="E47" s="12">
        <v>200000</v>
      </c>
      <c r="F47" s="14">
        <f t="shared" ref="F47:F48" si="10">SUM(D47*E47)</f>
        <v>1000000</v>
      </c>
      <c r="G47" s="12"/>
      <c r="H47" s="12"/>
      <c r="I47" s="12">
        <f t="shared" ref="I47:I48" si="11">SUM(F47)</f>
        <v>1000000</v>
      </c>
    </row>
    <row r="48" spans="1:9" ht="15.6" x14ac:dyDescent="0.3">
      <c r="A48" s="11"/>
      <c r="B48" s="11" t="s">
        <v>74</v>
      </c>
      <c r="C48" s="19" t="s">
        <v>55</v>
      </c>
      <c r="D48" s="12">
        <v>1</v>
      </c>
      <c r="E48" s="17">
        <v>300000</v>
      </c>
      <c r="F48" s="14">
        <f t="shared" si="10"/>
        <v>300000</v>
      </c>
      <c r="G48" s="12"/>
      <c r="H48" s="12"/>
      <c r="I48" s="12">
        <f t="shared" si="11"/>
        <v>300000</v>
      </c>
    </row>
    <row r="49" spans="1:9" ht="32.4" x14ac:dyDescent="0.3">
      <c r="A49" s="11"/>
      <c r="B49" s="10" t="s">
        <v>66</v>
      </c>
      <c r="C49" s="19"/>
      <c r="D49" s="12"/>
      <c r="E49" s="12"/>
      <c r="F49" s="20">
        <f>SUM(F50)</f>
        <v>2130000</v>
      </c>
      <c r="G49" s="20"/>
      <c r="H49" s="20"/>
      <c r="I49" s="20">
        <f>SUM(I50)</f>
        <v>2130000</v>
      </c>
    </row>
    <row r="50" spans="1:9" ht="46.8" x14ac:dyDescent="0.3">
      <c r="A50" s="11"/>
      <c r="B50" s="10" t="s">
        <v>39</v>
      </c>
      <c r="C50" s="19"/>
      <c r="D50" s="12"/>
      <c r="E50" s="12"/>
      <c r="F50" s="12">
        <f>SUM(F51:F55)</f>
        <v>2130000</v>
      </c>
      <c r="G50" s="12"/>
      <c r="H50" s="12"/>
      <c r="I50" s="12">
        <f>SUM(I51:I55,)</f>
        <v>2130000</v>
      </c>
    </row>
    <row r="51" spans="1:9" ht="15.6" x14ac:dyDescent="0.3">
      <c r="A51" s="11"/>
      <c r="B51" s="11" t="s">
        <v>63</v>
      </c>
      <c r="C51" s="19" t="s">
        <v>47</v>
      </c>
      <c r="D51" s="12">
        <v>6</v>
      </c>
      <c r="E51" s="12">
        <v>180000</v>
      </c>
      <c r="F51" s="14">
        <f t="shared" ref="F51:F55" si="12">SUM(D51*E51)</f>
        <v>1080000</v>
      </c>
      <c r="G51" s="12"/>
      <c r="H51" s="12"/>
      <c r="I51" s="12">
        <f t="shared" ref="I51:I54" si="13">SUM(F51)</f>
        <v>1080000</v>
      </c>
    </row>
    <row r="52" spans="1:9" ht="15.6" x14ac:dyDescent="0.3">
      <c r="A52" s="11"/>
      <c r="B52" s="11" t="s">
        <v>67</v>
      </c>
      <c r="C52" s="19" t="s">
        <v>55</v>
      </c>
      <c r="D52" s="12">
        <v>1</v>
      </c>
      <c r="E52" s="22">
        <v>100000</v>
      </c>
      <c r="F52" s="14">
        <f t="shared" si="12"/>
        <v>100000</v>
      </c>
      <c r="G52" s="12"/>
      <c r="H52" s="12"/>
      <c r="I52" s="12">
        <f t="shared" si="13"/>
        <v>100000</v>
      </c>
    </row>
    <row r="53" spans="1:9" ht="15.6" x14ac:dyDescent="0.3">
      <c r="A53" s="11"/>
      <c r="B53" s="11" t="s">
        <v>64</v>
      </c>
      <c r="C53" s="19" t="s">
        <v>55</v>
      </c>
      <c r="D53" s="12">
        <v>1</v>
      </c>
      <c r="E53" s="12">
        <v>200000</v>
      </c>
      <c r="F53" s="14">
        <f t="shared" si="12"/>
        <v>200000</v>
      </c>
      <c r="G53" s="12"/>
      <c r="H53" s="12"/>
      <c r="I53" s="12">
        <f t="shared" si="13"/>
        <v>200000</v>
      </c>
    </row>
    <row r="54" spans="1:9" ht="31.2" x14ac:dyDescent="0.3">
      <c r="A54" s="11"/>
      <c r="B54" s="11" t="s">
        <v>75</v>
      </c>
      <c r="C54" s="19" t="s">
        <v>55</v>
      </c>
      <c r="D54" s="12">
        <v>1</v>
      </c>
      <c r="E54" s="12">
        <v>300000</v>
      </c>
      <c r="F54" s="14">
        <f t="shared" si="12"/>
        <v>300000</v>
      </c>
      <c r="G54" s="12"/>
      <c r="H54" s="12"/>
      <c r="I54" s="12">
        <f t="shared" si="13"/>
        <v>300000</v>
      </c>
    </row>
    <row r="55" spans="1:9" ht="31.2" x14ac:dyDescent="0.3">
      <c r="A55" s="11"/>
      <c r="B55" s="11" t="s">
        <v>76</v>
      </c>
      <c r="C55" s="19" t="s">
        <v>65</v>
      </c>
      <c r="D55" s="12">
        <v>3</v>
      </c>
      <c r="E55" s="12">
        <v>150000</v>
      </c>
      <c r="F55" s="14">
        <f t="shared" si="12"/>
        <v>450000</v>
      </c>
      <c r="G55" s="12"/>
      <c r="H55" s="12"/>
      <c r="I55" s="12">
        <f t="shared" ref="I55" si="14">SUM(F55)</f>
        <v>450000</v>
      </c>
    </row>
    <row r="56" spans="1:9" ht="15.6" x14ac:dyDescent="0.3">
      <c r="A56" s="11"/>
      <c r="B56" s="11" t="s">
        <v>14</v>
      </c>
      <c r="C56" s="12"/>
      <c r="D56" s="12"/>
      <c r="E56" s="12"/>
      <c r="F56" s="20">
        <f>SUM(F28,F25,F10)</f>
        <v>16457000</v>
      </c>
      <c r="G56" s="12"/>
      <c r="H56" s="12"/>
      <c r="I56" s="20">
        <f>SUM(I28,I25,I10)</f>
        <v>16457000</v>
      </c>
    </row>
    <row r="57" spans="1:9" ht="15.6" x14ac:dyDescent="0.3">
      <c r="A57" s="30" t="s">
        <v>15</v>
      </c>
      <c r="B57" s="30"/>
      <c r="C57" s="30"/>
      <c r="D57" s="30"/>
      <c r="E57" s="30"/>
      <c r="F57" s="30"/>
      <c r="G57" s="30"/>
      <c r="H57" s="30"/>
      <c r="I57" s="30"/>
    </row>
    <row r="58" spans="1:9" ht="15.6" x14ac:dyDescent="0.3">
      <c r="A58" s="29" t="s">
        <v>16</v>
      </c>
      <c r="B58" s="29"/>
      <c r="C58" s="29"/>
      <c r="D58" s="29"/>
      <c r="E58" s="29"/>
      <c r="F58" s="29"/>
      <c r="G58" s="29"/>
      <c r="H58" s="29"/>
      <c r="I58" s="29"/>
    </row>
    <row r="59" spans="1:9" ht="15.6" x14ac:dyDescent="0.3">
      <c r="A59" s="6"/>
    </row>
    <row r="60" spans="1:9" ht="15.6" x14ac:dyDescent="0.3">
      <c r="A60" s="31" t="s">
        <v>17</v>
      </c>
      <c r="B60" s="31"/>
      <c r="C60" s="31"/>
      <c r="D60" s="31"/>
      <c r="E60" s="31"/>
      <c r="F60" s="31"/>
      <c r="G60" s="31"/>
      <c r="H60" s="31"/>
      <c r="I60" s="31"/>
    </row>
    <row r="61" spans="1:9" ht="78" x14ac:dyDescent="0.3">
      <c r="A61" s="7" t="s">
        <v>18</v>
      </c>
    </row>
    <row r="62" spans="1:9" ht="15.6" x14ac:dyDescent="0.3">
      <c r="A62" s="29" t="s">
        <v>19</v>
      </c>
      <c r="B62" s="29"/>
      <c r="C62" s="29"/>
      <c r="D62" s="29"/>
      <c r="E62" s="29"/>
      <c r="F62" s="29"/>
      <c r="G62" s="29"/>
      <c r="H62" s="29"/>
      <c r="I62" s="29"/>
    </row>
    <row r="63" spans="1:9" ht="15.6" x14ac:dyDescent="0.3">
      <c r="A63" s="29" t="s">
        <v>20</v>
      </c>
      <c r="B63" s="29"/>
      <c r="C63" s="29"/>
      <c r="D63" s="29"/>
      <c r="E63" s="29"/>
      <c r="F63" s="29"/>
      <c r="G63" s="29"/>
      <c r="H63" s="29"/>
      <c r="I63" s="29"/>
    </row>
    <row r="64" spans="1:9" ht="15.6" x14ac:dyDescent="0.3">
      <c r="A64" s="6"/>
    </row>
    <row r="65" spans="1:9" ht="15.6" x14ac:dyDescent="0.3">
      <c r="A65" s="29" t="s">
        <v>21</v>
      </c>
      <c r="B65" s="29"/>
      <c r="C65" s="29"/>
      <c r="D65" s="29"/>
      <c r="E65" s="29"/>
      <c r="F65" s="29"/>
      <c r="G65" s="29"/>
      <c r="H65" s="29"/>
      <c r="I65" s="29"/>
    </row>
    <row r="66" spans="1:9" ht="15.6" x14ac:dyDescent="0.3">
      <c r="A66" s="5"/>
    </row>
    <row r="67" spans="1:9" ht="15.6" x14ac:dyDescent="0.3">
      <c r="A67" s="5" t="s">
        <v>22</v>
      </c>
    </row>
    <row r="68" spans="1:9" ht="15.6" x14ac:dyDescent="0.3">
      <c r="A68" s="5" t="s">
        <v>23</v>
      </c>
    </row>
    <row r="69" spans="1:9" ht="15.6" x14ac:dyDescent="0.3">
      <c r="A69" s="5"/>
    </row>
    <row r="70" spans="1:9" ht="15.6" x14ac:dyDescent="0.3">
      <c r="A70" s="5" t="s">
        <v>24</v>
      </c>
    </row>
    <row r="71" spans="1:9" ht="15.6" x14ac:dyDescent="0.3">
      <c r="A71" s="4"/>
    </row>
    <row r="72" spans="1:9" ht="15.6" x14ac:dyDescent="0.3">
      <c r="A72" s="5" t="s">
        <v>25</v>
      </c>
    </row>
    <row r="73" spans="1:9" ht="15.6" x14ac:dyDescent="0.3">
      <c r="A73" s="5"/>
    </row>
    <row r="74" spans="1:9" ht="15.6" x14ac:dyDescent="0.3">
      <c r="A74" s="5" t="s">
        <v>26</v>
      </c>
    </row>
    <row r="75" spans="1:9" ht="15.6" x14ac:dyDescent="0.3">
      <c r="A75" s="5"/>
    </row>
    <row r="76" spans="1:9" ht="15.6" x14ac:dyDescent="0.3">
      <c r="A76" s="5" t="s">
        <v>27</v>
      </c>
    </row>
    <row r="77" spans="1:9" ht="15.6" x14ac:dyDescent="0.3">
      <c r="A77" s="5" t="s">
        <v>23</v>
      </c>
    </row>
    <row r="78" spans="1:9" ht="15.6" x14ac:dyDescent="0.3">
      <c r="A78" s="5"/>
    </row>
    <row r="79" spans="1:9" ht="15.6" x14ac:dyDescent="0.3">
      <c r="A79" s="5" t="s">
        <v>28</v>
      </c>
    </row>
    <row r="80" spans="1:9" x14ac:dyDescent="0.3">
      <c r="A80" s="3"/>
    </row>
  </sheetData>
  <mergeCells count="18"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65:I65"/>
    <mergeCell ref="A57:I57"/>
    <mergeCell ref="A58:I58"/>
    <mergeCell ref="A60:I60"/>
    <mergeCell ref="A62:I62"/>
    <mergeCell ref="A63:I6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Биржан</cp:lastModifiedBy>
  <cp:lastPrinted>2021-07-27T06:58:22Z</cp:lastPrinted>
  <dcterms:created xsi:type="dcterms:W3CDTF">2021-01-27T10:48:44Z</dcterms:created>
  <dcterms:modified xsi:type="dcterms:W3CDTF">2022-04-26T12:33:26Z</dcterms:modified>
</cp:coreProperties>
</file>