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80" yWindow="60" windowWidth="20310" windowHeight="108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I19" s="1"/>
  <c r="F32" l="1"/>
  <c r="F31" s="1"/>
  <c r="F22" l="1"/>
  <c r="F21" s="1"/>
  <c r="F17"/>
  <c r="I17" s="1"/>
  <c r="I21" l="1"/>
  <c r="I22"/>
  <c r="F30"/>
  <c r="I30" s="1"/>
  <c r="F29"/>
  <c r="I29" s="1"/>
  <c r="F28"/>
  <c r="I28" s="1"/>
  <c r="F27"/>
  <c r="F25"/>
  <c r="I25" s="1"/>
  <c r="F24"/>
  <c r="F23" s="1"/>
  <c r="F20"/>
  <c r="I20" s="1"/>
  <c r="F18"/>
  <c r="I18" s="1"/>
  <c r="F16"/>
  <c r="I16" s="1"/>
  <c r="F13"/>
  <c r="F14"/>
  <c r="I14" s="1"/>
  <c r="F15"/>
  <c r="I15" s="1"/>
  <c r="F12"/>
  <c r="F26" l="1"/>
  <c r="I12"/>
  <c r="F11"/>
  <c r="F10" s="1"/>
  <c r="I24"/>
  <c r="I23"/>
  <c r="I27"/>
  <c r="I26"/>
  <c r="I13"/>
  <c r="I11" l="1"/>
  <c r="I10" l="1"/>
  <c r="F33"/>
  <c r="I33" l="1"/>
</calcChain>
</file>

<file path=xl/sharedStrings.xml><?xml version="1.0" encoding="utf-8"?>
<sst xmlns="http://schemas.openxmlformats.org/spreadsheetml/2006/main" count="89" uniqueCount="77">
  <si>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</si>
  <si>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</si>
  <si>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</si>
  <si>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</si>
  <si>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</si>
  <si>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</si>
  <si>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</si>
  <si>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</si>
  <si>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</si>
  <si>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</si>
  <si>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</si>
  <si>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</si>
  <si>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</si>
  <si>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</si>
  <si>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</si>
  <si>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</si>
  <si>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</si>
  <si>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</si>
  <si>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</si>
  <si>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</si>
  <si>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</si>
  <si>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</si>
  <si>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r>
      <t xml:space="preserve">______________ 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</si>
  <si>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>Директор офиса экономики и финансов</t>
  </si>
  <si>
    <r>
      <t>______________  Ф.И.О</t>
    </r>
    <r>
      <rPr>
        <i/>
        <sz val="12"/>
        <color theme="1"/>
        <rFont val="Times New Roman"/>
        <family val="1"/>
        <charset val="204"/>
      </rPr>
      <t xml:space="preserve"> (при наличии)</t>
    </r>
  </si>
  <si>
    <t xml:space="preserve">Менеджер проектного офиса по государственному </t>
  </si>
  <si>
    <r>
      <t xml:space="preserve">______________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</si>
  <si>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</si>
  <si>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</si>
  <si>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</si>
  <si>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</si>
  <si>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Прочие расходы,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</si>
  <si>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</si>
  <si>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</si>
  <si>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</t>
  </si>
  <si>
    <t>мес</t>
  </si>
  <si>
    <t>Бухгалтер</t>
  </si>
  <si>
    <t>Менеджер</t>
  </si>
  <si>
    <t>Координатор, спец.по связ.с общ</t>
  </si>
  <si>
    <t>Расходы на оплату аренды за помещения (не менее 45 кв.м)</t>
  </si>
  <si>
    <t>квар</t>
  </si>
  <si>
    <t>канцелярские товары</t>
  </si>
  <si>
    <t>1)</t>
  </si>
  <si>
    <t>1.1.</t>
  </si>
  <si>
    <t>1.2.</t>
  </si>
  <si>
    <t>1.3.</t>
  </si>
  <si>
    <t>1.4.</t>
  </si>
  <si>
    <t>2)</t>
  </si>
  <si>
    <t>3)</t>
  </si>
  <si>
    <t>4)</t>
  </si>
  <si>
    <t>5)</t>
  </si>
  <si>
    <t>6)</t>
  </si>
  <si>
    <t>7)</t>
  </si>
  <si>
    <t>2.1.</t>
  </si>
  <si>
    <t>ноутбук</t>
  </si>
  <si>
    <t>шт</t>
  </si>
  <si>
    <t>Высококачественный цветной лазерный принтер с запасом расходных материалов (краска, матовые и глянцевые листы А3 и А4) для собственного изготовления всех раздаточных материалов</t>
  </si>
  <si>
    <t>к\т</t>
  </si>
  <si>
    <t>Выплата грантов победителям</t>
  </si>
  <si>
    <t>грант</t>
  </si>
  <si>
    <t>Изготовление видеороликов продолжительностью не менее 90 секунд на казахском и русском языках для расспространения наиболее успешных 10 кейсов</t>
  </si>
  <si>
    <t>усл</t>
  </si>
  <si>
    <t>Оплата ротации и развмещении на информационных площадках статей и видеороликов наиболее успешных 10 кейсов</t>
  </si>
  <si>
    <t>3.1.</t>
  </si>
  <si>
    <t>3.2.</t>
  </si>
  <si>
    <t>3.3.</t>
  </si>
  <si>
    <t>Изготовление ролл аппов для встреч</t>
  </si>
  <si>
    <t>2.2.</t>
  </si>
  <si>
    <t>3.04.</t>
  </si>
  <si>
    <t>3.05.</t>
  </si>
  <si>
    <t>Услуги переводчика документации с каз.яз\рус.яз</t>
  </si>
  <si>
    <t>Приложение № 2 
к Договору о предоставлении гранта 
от «27»  июля 2021  года № 40</t>
  </si>
  <si>
    <t>Услуги связи (почтовые услуги)</t>
  </si>
  <si>
    <t xml:space="preserve"> Руководитель организации _________________  Чебакова О.К.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</si>
  <si>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ОФ "Волонтёры Кызылорды"</t>
    </r>
  </si>
  <si>
    <r>
      <t>Тема гранта:</t>
    </r>
    <r>
      <rPr>
        <sz val="14"/>
        <color theme="1"/>
        <rFont val="Times New Roman"/>
        <family val="1"/>
        <charset val="204"/>
      </rPr>
      <t>Реализация общенационального проекта «Birgemiz: Úmit» по привлечению волонтеров к проектам по поиску пропавших людей, снижению рисков бедствий и ликвидации последствий чрезвычайных ситуаций природного и техногенного характера</t>
    </r>
  </si>
  <si>
    <r>
      <t xml:space="preserve">Сумма гранта: </t>
    </r>
    <r>
      <rPr>
        <sz val="14"/>
        <color theme="1"/>
        <rFont val="Times New Roman"/>
        <family val="1"/>
        <charset val="204"/>
      </rPr>
      <t>22 358 000 (Двадцать два миллиона триста пятьдесят восемь тысяч) тенге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</si>
</sst>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0" xfId="1" applyNumberFormat="1" applyFont="1"/>
    <xf numFmtId="16" fontId="1" fillId="2" borderId="1" xfId="0" applyNumberFormat="1" applyFont="1" applyFill="1" applyBorder="1" applyAlignment="1">
      <alignment vertical="center" wrapText="1"/>
    </xf>
    <xf numFmtId="0" fontId="7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0" xfId="1" applyNumberFormat="1" applyFont="1"/>
    <xf numFmtId="165" fontId="2" fillId="2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vertical="center" wrapText="1"/>
    </xf>
    <xf numFmtId="164" fontId="1" fillId="2" borderId="1" xfId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zoomScale="93" zoomScaleNormal="93" zoomScaleSheetLayoutView="98" workbookViewId="0">
      <selection activeCell="N8" sqref="N8"/>
    </sheetView>
  </sheetViews>
  <sheetFormatPr defaultRowHeight="15"/>
  <cols>
    <col min="1" max="1" width="5.28515625" customWidth="1"/>
    <col min="2" max="2" width="37.140625" customWidth="1"/>
    <col min="3" max="3" width="6.5703125" customWidth="1"/>
    <col min="4" max="4" width="9.28515625" customWidth="1"/>
    <col min="5" max="5" width="12.5703125" customWidth="1"/>
    <col min="6" max="6" width="14.7109375" style="10" customWidth="1"/>
    <col min="7" max="7" width="11.85546875" customWidth="1"/>
    <col min="8" max="8" width="11.28515625" customWidth="1"/>
    <col min="9" max="9" width="14.85546875" customWidth="1"/>
    <col min="11" max="11" width="13.140625" customWidth="1"/>
  </cols>
  <sheetData>
    <row r="1" spans="1:9" ht="61.5" customHeight="1">
      <c r="A1" s="19" t="s">
        <v>71</v>
      </c>
      <c r="B1" s="19"/>
      <c r="C1" s="19"/>
      <c r="D1" s="19"/>
      <c r="E1" s="19"/>
      <c r="F1" s="19"/>
      <c r="G1" s="19"/>
      <c r="H1" s="19"/>
      <c r="I1" s="19"/>
    </row>
    <row r="2" spans="1:9" ht="18" customHeight="1">
      <c r="A2" s="14"/>
      <c r="B2" s="14"/>
      <c r="C2" s="14"/>
      <c r="D2" s="14"/>
      <c r="E2" s="14"/>
      <c r="F2" s="14"/>
      <c r="G2" s="14"/>
      <c r="H2" s="14"/>
      <c r="I2" s="14"/>
    </row>
    <row r="3" spans="1:9" ht="18.75">
      <c r="A3" s="20" t="s">
        <v>0</v>
      </c>
      <c r="B3" s="20"/>
      <c r="C3" s="20"/>
      <c r="D3" s="20"/>
      <c r="E3" s="20"/>
      <c r="F3" s="20"/>
      <c r="G3" s="20"/>
      <c r="H3" s="20"/>
      <c r="I3" s="20"/>
    </row>
    <row r="4" spans="1:9" ht="19.5" customHeight="1">
      <c r="A4" s="1"/>
      <c r="B4" s="25"/>
      <c r="C4" s="25"/>
      <c r="D4" s="25"/>
      <c r="E4" s="25"/>
      <c r="F4" s="26"/>
      <c r="G4" s="25"/>
      <c r="H4" s="25"/>
      <c r="I4" s="25"/>
    </row>
    <row r="5" spans="1:9" ht="32.25" customHeight="1">
      <c r="A5" s="21" t="s">
        <v>74</v>
      </c>
      <c r="B5" s="21"/>
      <c r="C5" s="21"/>
      <c r="D5" s="21"/>
      <c r="E5" s="21"/>
      <c r="F5" s="21"/>
      <c r="G5" s="21"/>
      <c r="H5" s="21"/>
      <c r="I5" s="21"/>
    </row>
    <row r="6" spans="1:9" ht="66.75" customHeight="1">
      <c r="A6" s="22" t="s">
        <v>75</v>
      </c>
      <c r="B6" s="22"/>
      <c r="C6" s="22"/>
      <c r="D6" s="22"/>
      <c r="E6" s="22"/>
      <c r="F6" s="22"/>
      <c r="G6" s="22"/>
      <c r="H6" s="22"/>
      <c r="I6" s="22"/>
    </row>
    <row r="7" spans="1:9" ht="26.25" customHeight="1">
      <c r="A7" s="23" t="s">
        <v>76</v>
      </c>
      <c r="B7" s="23"/>
      <c r="C7" s="23"/>
      <c r="D7" s="23"/>
      <c r="E7" s="23"/>
      <c r="F7" s="23"/>
      <c r="G7" s="23"/>
      <c r="H7" s="23"/>
      <c r="I7" s="23"/>
    </row>
    <row r="8" spans="1:9" ht="31.5" customHeight="1">
      <c r="A8" s="18" t="s">
        <v>1</v>
      </c>
      <c r="B8" s="18" t="s">
        <v>2</v>
      </c>
      <c r="C8" s="18" t="s">
        <v>3</v>
      </c>
      <c r="D8" s="18" t="s">
        <v>4</v>
      </c>
      <c r="E8" s="18" t="s">
        <v>5</v>
      </c>
      <c r="F8" s="24" t="s">
        <v>6</v>
      </c>
      <c r="G8" s="18" t="s">
        <v>7</v>
      </c>
      <c r="H8" s="18"/>
      <c r="I8" s="18"/>
    </row>
    <row r="9" spans="1:9" ht="116.25" customHeight="1">
      <c r="A9" s="18"/>
      <c r="B9" s="18"/>
      <c r="C9" s="18"/>
      <c r="D9" s="18"/>
      <c r="E9" s="18"/>
      <c r="F9" s="24"/>
      <c r="G9" s="13" t="s">
        <v>8</v>
      </c>
      <c r="H9" s="13" t="s">
        <v>9</v>
      </c>
      <c r="I9" s="13" t="s">
        <v>10</v>
      </c>
    </row>
    <row r="10" spans="1:9" ht="15.75">
      <c r="A10" s="6">
        <v>1</v>
      </c>
      <c r="B10" s="7" t="s">
        <v>33</v>
      </c>
      <c r="C10" s="8"/>
      <c r="D10" s="8"/>
      <c r="E10" s="8"/>
      <c r="F10" s="27">
        <f>F11+F16+F17+F18+F20+F21+F19</f>
        <v>2529000</v>
      </c>
      <c r="G10" s="8"/>
      <c r="H10" s="8"/>
      <c r="I10" s="7">
        <f>F10</f>
        <v>2529000</v>
      </c>
    </row>
    <row r="11" spans="1:9" ht="15.75">
      <c r="A11" s="8" t="s">
        <v>42</v>
      </c>
      <c r="B11" s="7" t="s">
        <v>27</v>
      </c>
      <c r="C11" s="8"/>
      <c r="D11" s="8"/>
      <c r="E11" s="8"/>
      <c r="F11" s="28">
        <f>SUM(F12:F15)</f>
        <v>1840000</v>
      </c>
      <c r="G11" s="8"/>
      <c r="H11" s="8"/>
      <c r="I11" s="7">
        <f t="shared" ref="I11:I33" si="0">F11</f>
        <v>1840000</v>
      </c>
    </row>
    <row r="12" spans="1:9" ht="15.75">
      <c r="A12" s="8" t="s">
        <v>43</v>
      </c>
      <c r="B12" s="8" t="s">
        <v>34</v>
      </c>
      <c r="C12" s="8" t="s">
        <v>35</v>
      </c>
      <c r="D12" s="8">
        <v>4</v>
      </c>
      <c r="E12" s="29">
        <v>115000</v>
      </c>
      <c r="F12" s="30">
        <f>D12*E12</f>
        <v>460000</v>
      </c>
      <c r="G12" s="8"/>
      <c r="H12" s="8"/>
      <c r="I12" s="8">
        <f t="shared" si="0"/>
        <v>460000</v>
      </c>
    </row>
    <row r="13" spans="1:9" ht="15.75">
      <c r="A13" s="8" t="s">
        <v>44</v>
      </c>
      <c r="B13" s="8" t="s">
        <v>36</v>
      </c>
      <c r="C13" s="8" t="s">
        <v>35</v>
      </c>
      <c r="D13" s="8">
        <v>4</v>
      </c>
      <c r="E13" s="29">
        <v>115000</v>
      </c>
      <c r="F13" s="30">
        <f t="shared" ref="F13:F15" si="1">D13*E13</f>
        <v>460000</v>
      </c>
      <c r="G13" s="31"/>
      <c r="H13" s="8"/>
      <c r="I13" s="8">
        <f t="shared" si="0"/>
        <v>460000</v>
      </c>
    </row>
    <row r="14" spans="1:9" ht="15.75">
      <c r="A14" s="8" t="s">
        <v>45</v>
      </c>
      <c r="B14" s="8" t="s">
        <v>37</v>
      </c>
      <c r="C14" s="8" t="s">
        <v>35</v>
      </c>
      <c r="D14" s="8">
        <v>4</v>
      </c>
      <c r="E14" s="29">
        <v>115000</v>
      </c>
      <c r="F14" s="30">
        <f t="shared" si="1"/>
        <v>460000</v>
      </c>
      <c r="G14" s="8"/>
      <c r="H14" s="8"/>
      <c r="I14" s="8">
        <f t="shared" si="0"/>
        <v>460000</v>
      </c>
    </row>
    <row r="15" spans="1:9" ht="15.75">
      <c r="A15" s="8" t="s">
        <v>46</v>
      </c>
      <c r="B15" s="8" t="s">
        <v>38</v>
      </c>
      <c r="C15" s="8" t="s">
        <v>35</v>
      </c>
      <c r="D15" s="8">
        <v>4</v>
      </c>
      <c r="E15" s="29">
        <v>115000</v>
      </c>
      <c r="F15" s="30">
        <f t="shared" si="1"/>
        <v>460000</v>
      </c>
      <c r="G15" s="8"/>
      <c r="H15" s="8"/>
      <c r="I15" s="8">
        <f t="shared" si="0"/>
        <v>460000</v>
      </c>
    </row>
    <row r="16" spans="1:9" ht="31.5">
      <c r="A16" s="8" t="s">
        <v>47</v>
      </c>
      <c r="B16" s="7" t="s">
        <v>28</v>
      </c>
      <c r="C16" s="8" t="s">
        <v>35</v>
      </c>
      <c r="D16" s="8">
        <v>4</v>
      </c>
      <c r="E16" s="29">
        <v>29380</v>
      </c>
      <c r="F16" s="27">
        <f>D16*E16</f>
        <v>117520</v>
      </c>
      <c r="G16" s="8"/>
      <c r="H16" s="8"/>
      <c r="I16" s="7">
        <f t="shared" si="0"/>
        <v>117520</v>
      </c>
    </row>
    <row r="17" spans="1:9" ht="31.5">
      <c r="A17" s="8" t="s">
        <v>48</v>
      </c>
      <c r="B17" s="7" t="s">
        <v>29</v>
      </c>
      <c r="C17" s="8" t="s">
        <v>35</v>
      </c>
      <c r="D17" s="8">
        <v>4</v>
      </c>
      <c r="E17" s="29">
        <v>9200</v>
      </c>
      <c r="F17" s="27">
        <f>D17*E17</f>
        <v>36800</v>
      </c>
      <c r="G17" s="8"/>
      <c r="H17" s="8"/>
      <c r="I17" s="7">
        <f t="shared" si="0"/>
        <v>36800</v>
      </c>
    </row>
    <row r="18" spans="1:9" ht="15.75">
      <c r="A18" s="8" t="s">
        <v>49</v>
      </c>
      <c r="B18" s="7" t="s">
        <v>30</v>
      </c>
      <c r="C18" s="8" t="s">
        <v>35</v>
      </c>
      <c r="D18" s="8">
        <v>4</v>
      </c>
      <c r="E18" s="8">
        <v>6300</v>
      </c>
      <c r="F18" s="27">
        <f>D18*E18</f>
        <v>25200</v>
      </c>
      <c r="G18" s="8"/>
      <c r="H18" s="8"/>
      <c r="I18" s="7">
        <f t="shared" si="0"/>
        <v>25200</v>
      </c>
    </row>
    <row r="19" spans="1:9" ht="15.75">
      <c r="A19" s="8" t="s">
        <v>50</v>
      </c>
      <c r="B19" s="7" t="s">
        <v>72</v>
      </c>
      <c r="C19" s="8" t="s">
        <v>61</v>
      </c>
      <c r="D19" s="8">
        <v>1</v>
      </c>
      <c r="E19" s="8">
        <v>25000</v>
      </c>
      <c r="F19" s="30">
        <f>D19*E19</f>
        <v>25000</v>
      </c>
      <c r="G19" s="8"/>
      <c r="H19" s="8"/>
      <c r="I19" s="8">
        <f t="shared" si="0"/>
        <v>25000</v>
      </c>
    </row>
    <row r="20" spans="1:9" ht="31.5">
      <c r="A20" s="8" t="s">
        <v>51</v>
      </c>
      <c r="B20" s="7" t="s">
        <v>39</v>
      </c>
      <c r="C20" s="8" t="s">
        <v>35</v>
      </c>
      <c r="D20" s="8">
        <v>4</v>
      </c>
      <c r="E20" s="8">
        <v>110000</v>
      </c>
      <c r="F20" s="27">
        <f>D20*E20</f>
        <v>440000</v>
      </c>
      <c r="G20" s="8"/>
      <c r="H20" s="8"/>
      <c r="I20" s="7">
        <f t="shared" si="0"/>
        <v>440000</v>
      </c>
    </row>
    <row r="21" spans="1:9" ht="15.75">
      <c r="A21" s="8" t="s">
        <v>52</v>
      </c>
      <c r="B21" s="7" t="s">
        <v>31</v>
      </c>
      <c r="C21" s="8"/>
      <c r="D21" s="8"/>
      <c r="E21" s="8"/>
      <c r="F21" s="27">
        <f>F22</f>
        <v>44480</v>
      </c>
      <c r="G21" s="8"/>
      <c r="H21" s="8"/>
      <c r="I21" s="7">
        <f t="shared" si="0"/>
        <v>44480</v>
      </c>
    </row>
    <row r="22" spans="1:9" ht="15.75">
      <c r="A22" s="8"/>
      <c r="B22" s="8" t="s">
        <v>41</v>
      </c>
      <c r="C22" s="8" t="s">
        <v>40</v>
      </c>
      <c r="D22" s="8">
        <v>1</v>
      </c>
      <c r="E22" s="8">
        <v>44480</v>
      </c>
      <c r="F22" s="30">
        <f>D22*E22</f>
        <v>44480</v>
      </c>
      <c r="G22" s="8"/>
      <c r="H22" s="8"/>
      <c r="I22" s="8">
        <f t="shared" ref="I22" si="2">F22</f>
        <v>44480</v>
      </c>
    </row>
    <row r="23" spans="1:9" ht="31.5">
      <c r="A23" s="6">
        <v>2</v>
      </c>
      <c r="B23" s="7" t="s">
        <v>11</v>
      </c>
      <c r="C23" s="8"/>
      <c r="D23" s="8"/>
      <c r="E23" s="8"/>
      <c r="F23" s="27">
        <f>F24+F25</f>
        <v>2060000</v>
      </c>
      <c r="G23" s="8"/>
      <c r="H23" s="8"/>
      <c r="I23" s="7">
        <f t="shared" si="0"/>
        <v>2060000</v>
      </c>
    </row>
    <row r="24" spans="1:9" ht="15.75">
      <c r="A24" s="9" t="s">
        <v>53</v>
      </c>
      <c r="B24" s="8" t="s">
        <v>54</v>
      </c>
      <c r="C24" s="8" t="s">
        <v>55</v>
      </c>
      <c r="D24" s="8">
        <v>1</v>
      </c>
      <c r="E24" s="8">
        <v>160000</v>
      </c>
      <c r="F24" s="30">
        <f>D24*E24</f>
        <v>160000</v>
      </c>
      <c r="G24" s="8"/>
      <c r="H24" s="8"/>
      <c r="I24" s="8">
        <f t="shared" si="0"/>
        <v>160000</v>
      </c>
    </row>
    <row r="25" spans="1:9" ht="94.5">
      <c r="A25" s="8" t="s">
        <v>67</v>
      </c>
      <c r="B25" s="8" t="s">
        <v>56</v>
      </c>
      <c r="C25" s="8" t="s">
        <v>57</v>
      </c>
      <c r="D25" s="8">
        <v>1</v>
      </c>
      <c r="E25" s="8">
        <v>1900000</v>
      </c>
      <c r="F25" s="30">
        <f>D25*E25</f>
        <v>1900000</v>
      </c>
      <c r="G25" s="8"/>
      <c r="H25" s="8"/>
      <c r="I25" s="8">
        <f t="shared" si="0"/>
        <v>1900000</v>
      </c>
    </row>
    <row r="26" spans="1:9" ht="15.75">
      <c r="A26" s="6">
        <v>3</v>
      </c>
      <c r="B26" s="7" t="s">
        <v>12</v>
      </c>
      <c r="C26" s="8"/>
      <c r="D26" s="8"/>
      <c r="E26" s="8"/>
      <c r="F26" s="27">
        <f>SUM(F27:F31)</f>
        <v>17769000</v>
      </c>
      <c r="G26" s="8"/>
      <c r="H26" s="8"/>
      <c r="I26" s="7">
        <f t="shared" si="0"/>
        <v>17769000</v>
      </c>
    </row>
    <row r="27" spans="1:9" ht="15.75">
      <c r="A27" s="8" t="s">
        <v>63</v>
      </c>
      <c r="B27" s="8" t="s">
        <v>58</v>
      </c>
      <c r="C27" s="8" t="s">
        <v>59</v>
      </c>
      <c r="D27" s="8">
        <v>30</v>
      </c>
      <c r="E27" s="32">
        <v>500000</v>
      </c>
      <c r="F27" s="30">
        <f>D27*E27</f>
        <v>15000000</v>
      </c>
      <c r="G27" s="8"/>
      <c r="H27" s="8"/>
      <c r="I27" s="8">
        <f t="shared" si="0"/>
        <v>15000000</v>
      </c>
    </row>
    <row r="28" spans="1:9" ht="78.75">
      <c r="A28" s="8" t="s">
        <v>64</v>
      </c>
      <c r="B28" s="8" t="s">
        <v>60</v>
      </c>
      <c r="C28" s="8" t="s">
        <v>61</v>
      </c>
      <c r="D28" s="8">
        <v>10</v>
      </c>
      <c r="E28" s="8">
        <v>120000</v>
      </c>
      <c r="F28" s="30">
        <f>D28*E28</f>
        <v>1200000</v>
      </c>
      <c r="G28" s="8"/>
      <c r="H28" s="8"/>
      <c r="I28" s="8">
        <f t="shared" si="0"/>
        <v>1200000</v>
      </c>
    </row>
    <row r="29" spans="1:9" ht="65.25" customHeight="1">
      <c r="A29" s="8" t="s">
        <v>65</v>
      </c>
      <c r="B29" s="8" t="s">
        <v>62</v>
      </c>
      <c r="C29" s="8" t="s">
        <v>55</v>
      </c>
      <c r="D29" s="8">
        <v>10</v>
      </c>
      <c r="E29" s="8">
        <v>100000</v>
      </c>
      <c r="F29" s="30">
        <f>D29*E29</f>
        <v>1000000</v>
      </c>
      <c r="G29" s="8"/>
      <c r="H29" s="8"/>
      <c r="I29" s="8">
        <f t="shared" si="0"/>
        <v>1000000</v>
      </c>
    </row>
    <row r="30" spans="1:9" ht="15.75">
      <c r="A30" s="8" t="s">
        <v>68</v>
      </c>
      <c r="B30" s="8" t="s">
        <v>66</v>
      </c>
      <c r="C30" s="8" t="s">
        <v>55</v>
      </c>
      <c r="D30" s="8">
        <v>17</v>
      </c>
      <c r="E30" s="8">
        <v>17000</v>
      </c>
      <c r="F30" s="30">
        <f>D30*E30</f>
        <v>289000</v>
      </c>
      <c r="G30" s="8"/>
      <c r="H30" s="8"/>
      <c r="I30" s="8">
        <f t="shared" si="0"/>
        <v>289000</v>
      </c>
    </row>
    <row r="31" spans="1:9" ht="47.25">
      <c r="A31" s="11" t="s">
        <v>69</v>
      </c>
      <c r="B31" s="7" t="s">
        <v>32</v>
      </c>
      <c r="C31" s="8"/>
      <c r="D31" s="8"/>
      <c r="E31" s="8"/>
      <c r="F31" s="27">
        <f>F32</f>
        <v>280000</v>
      </c>
      <c r="G31" s="8"/>
      <c r="H31" s="8"/>
      <c r="I31" s="8"/>
    </row>
    <row r="32" spans="1:9" ht="31.5">
      <c r="A32" s="8"/>
      <c r="B32" s="8" t="s">
        <v>70</v>
      </c>
      <c r="C32" s="8" t="s">
        <v>61</v>
      </c>
      <c r="D32" s="8">
        <v>4</v>
      </c>
      <c r="E32" s="8">
        <v>70000</v>
      </c>
      <c r="F32" s="30">
        <f>E32*D32</f>
        <v>280000</v>
      </c>
      <c r="G32" s="8"/>
      <c r="H32" s="8"/>
      <c r="I32" s="8"/>
    </row>
    <row r="33" spans="1:11" ht="15.75">
      <c r="A33" s="8"/>
      <c r="B33" s="8" t="s">
        <v>13</v>
      </c>
      <c r="C33" s="8"/>
      <c r="D33" s="8"/>
      <c r="E33" s="8"/>
      <c r="F33" s="27">
        <f>F26+F23+F10</f>
        <v>22358000</v>
      </c>
      <c r="G33" s="8"/>
      <c r="H33" s="8"/>
      <c r="I33" s="8">
        <f t="shared" si="0"/>
        <v>22358000</v>
      </c>
    </row>
    <row r="34" spans="1:11" ht="15.75">
      <c r="A34" s="16" t="s">
        <v>14</v>
      </c>
      <c r="B34" s="16"/>
      <c r="C34" s="16"/>
      <c r="D34" s="16"/>
      <c r="E34" s="16"/>
      <c r="F34" s="16"/>
      <c r="G34" s="16"/>
      <c r="H34" s="16"/>
      <c r="I34" s="16"/>
    </row>
    <row r="35" spans="1:11" ht="15.75">
      <c r="A35" s="15" t="s">
        <v>15</v>
      </c>
      <c r="B35" s="15"/>
      <c r="C35" s="15"/>
      <c r="D35" s="15"/>
      <c r="E35" s="15"/>
      <c r="F35" s="15"/>
      <c r="G35" s="15"/>
      <c r="H35" s="15"/>
      <c r="I35" s="15"/>
      <c r="K35" s="12"/>
    </row>
    <row r="36" spans="1:11" ht="15.75">
      <c r="A36" s="4"/>
      <c r="B36" s="25"/>
      <c r="C36" s="25"/>
      <c r="D36" s="25"/>
      <c r="E36" s="25"/>
      <c r="F36" s="26"/>
      <c r="G36" s="25"/>
      <c r="H36" s="25"/>
      <c r="I36" s="25"/>
    </row>
    <row r="37" spans="1:11" ht="15.75">
      <c r="A37" s="17" t="s">
        <v>73</v>
      </c>
      <c r="B37" s="17"/>
      <c r="C37" s="17"/>
      <c r="D37" s="17"/>
      <c r="E37" s="17"/>
      <c r="F37" s="17"/>
      <c r="G37" s="17"/>
      <c r="H37" s="17"/>
      <c r="I37" s="17"/>
    </row>
    <row r="38" spans="1:11" ht="20.25" customHeight="1">
      <c r="A38" s="5" t="s">
        <v>16</v>
      </c>
      <c r="B38" s="25"/>
      <c r="C38" s="25"/>
      <c r="D38" s="25"/>
      <c r="E38" s="25"/>
      <c r="F38" s="26"/>
      <c r="G38" s="25"/>
      <c r="H38" s="25"/>
      <c r="I38" s="25"/>
    </row>
    <row r="39" spans="1:11" ht="15.75" hidden="1">
      <c r="A39" s="15" t="s">
        <v>17</v>
      </c>
      <c r="B39" s="15"/>
      <c r="C39" s="15"/>
      <c r="D39" s="15"/>
      <c r="E39" s="15"/>
      <c r="F39" s="15"/>
      <c r="G39" s="15"/>
      <c r="H39" s="15"/>
      <c r="I39" s="15"/>
    </row>
    <row r="40" spans="1:11" ht="15.75">
      <c r="A40" s="15" t="s">
        <v>18</v>
      </c>
      <c r="B40" s="15"/>
      <c r="C40" s="15"/>
      <c r="D40" s="15"/>
      <c r="E40" s="15"/>
      <c r="F40" s="15"/>
      <c r="G40" s="15"/>
      <c r="H40" s="15"/>
      <c r="I40" s="15"/>
    </row>
    <row r="41" spans="1:11" ht="15.75">
      <c r="A41" s="15" t="s">
        <v>19</v>
      </c>
      <c r="B41" s="15"/>
      <c r="C41" s="15"/>
      <c r="D41" s="15"/>
      <c r="E41" s="15"/>
      <c r="F41" s="15"/>
      <c r="G41" s="15"/>
      <c r="H41" s="15"/>
      <c r="I41" s="15"/>
    </row>
    <row r="42" spans="1:11" ht="15.75">
      <c r="A42" s="3"/>
      <c r="B42" s="25"/>
      <c r="C42" s="25"/>
      <c r="D42" s="25"/>
      <c r="E42" s="25"/>
      <c r="F42" s="26"/>
      <c r="G42" s="25"/>
      <c r="H42" s="25"/>
      <c r="I42" s="25"/>
    </row>
    <row r="43" spans="1:11" ht="15.75">
      <c r="A43" s="3" t="s">
        <v>20</v>
      </c>
      <c r="B43" s="25"/>
      <c r="C43" s="25"/>
      <c r="D43" s="25"/>
      <c r="E43" s="25"/>
      <c r="F43" s="26"/>
      <c r="G43" s="25"/>
      <c r="H43" s="25"/>
      <c r="I43" s="25"/>
    </row>
    <row r="44" spans="1:11" ht="15.75">
      <c r="A44" s="3" t="s">
        <v>21</v>
      </c>
      <c r="B44" s="25"/>
      <c r="C44" s="25"/>
      <c r="D44" s="25"/>
      <c r="E44" s="25"/>
      <c r="F44" s="26"/>
      <c r="G44" s="25"/>
      <c r="H44" s="25"/>
      <c r="I44" s="25"/>
    </row>
    <row r="45" spans="1:11" ht="15.75">
      <c r="A45" s="3"/>
      <c r="B45" s="25"/>
      <c r="C45" s="25"/>
      <c r="D45" s="25"/>
      <c r="E45" s="25"/>
      <c r="F45" s="26"/>
      <c r="G45" s="25"/>
      <c r="H45" s="25"/>
      <c r="I45" s="25"/>
    </row>
    <row r="46" spans="1:11" ht="15.75">
      <c r="A46" s="3" t="s">
        <v>22</v>
      </c>
      <c r="B46" s="25"/>
      <c r="C46" s="25"/>
      <c r="D46" s="25"/>
      <c r="E46" s="25"/>
      <c r="F46" s="26"/>
      <c r="G46" s="25"/>
      <c r="H46" s="25"/>
      <c r="I46" s="25"/>
    </row>
    <row r="47" spans="1:11" ht="15.75">
      <c r="A47" s="2"/>
      <c r="B47" s="25"/>
      <c r="C47" s="25"/>
      <c r="D47" s="25"/>
      <c r="E47" s="25"/>
      <c r="F47" s="26"/>
      <c r="G47" s="25"/>
      <c r="H47" s="25"/>
      <c r="I47" s="25"/>
    </row>
    <row r="48" spans="1:11" ht="15.75">
      <c r="A48" s="3" t="s">
        <v>23</v>
      </c>
      <c r="B48" s="25"/>
      <c r="C48" s="25"/>
      <c r="D48" s="25"/>
      <c r="E48" s="25"/>
      <c r="F48" s="26"/>
      <c r="G48" s="25"/>
      <c r="H48" s="25"/>
      <c r="I48" s="25"/>
    </row>
    <row r="49" spans="1:9" ht="15.75">
      <c r="A49" s="3"/>
      <c r="B49" s="25"/>
      <c r="C49" s="25"/>
      <c r="D49" s="25"/>
      <c r="E49" s="25"/>
      <c r="F49" s="26"/>
      <c r="G49" s="25"/>
      <c r="H49" s="25"/>
      <c r="I49" s="25"/>
    </row>
    <row r="50" spans="1:9" ht="15.75">
      <c r="A50" s="3" t="s">
        <v>24</v>
      </c>
      <c r="B50" s="25"/>
      <c r="C50" s="25"/>
      <c r="D50" s="25"/>
      <c r="E50" s="25"/>
      <c r="F50" s="26"/>
      <c r="G50" s="25"/>
      <c r="H50" s="25"/>
      <c r="I50" s="25"/>
    </row>
    <row r="51" spans="1:9" ht="15.75">
      <c r="A51" s="3"/>
      <c r="B51" s="25"/>
      <c r="C51" s="25"/>
      <c r="D51" s="25"/>
      <c r="E51" s="25"/>
      <c r="F51" s="26"/>
      <c r="G51" s="25"/>
      <c r="H51" s="25"/>
      <c r="I51" s="25"/>
    </row>
    <row r="52" spans="1:9" ht="15.75">
      <c r="A52" s="3" t="s">
        <v>25</v>
      </c>
      <c r="B52" s="25"/>
      <c r="C52" s="25"/>
      <c r="D52" s="25"/>
      <c r="E52" s="25"/>
      <c r="F52" s="26"/>
      <c r="G52" s="25"/>
      <c r="H52" s="25"/>
      <c r="I52" s="25"/>
    </row>
    <row r="53" spans="1:9" ht="15.75">
      <c r="A53" s="3" t="s">
        <v>21</v>
      </c>
      <c r="B53" s="25"/>
      <c r="C53" s="25"/>
      <c r="D53" s="25"/>
      <c r="E53" s="25"/>
      <c r="F53" s="26"/>
      <c r="G53" s="25"/>
      <c r="H53" s="25"/>
      <c r="I53" s="25"/>
    </row>
    <row r="54" spans="1:9" ht="15.75">
      <c r="A54" s="3"/>
      <c r="B54" s="25"/>
      <c r="C54" s="25"/>
      <c r="D54" s="25"/>
      <c r="E54" s="25"/>
      <c r="F54" s="26"/>
      <c r="G54" s="25"/>
      <c r="H54" s="25"/>
      <c r="I54" s="25"/>
    </row>
    <row r="55" spans="1:9" ht="15.75">
      <c r="A55" s="3" t="s">
        <v>26</v>
      </c>
      <c r="B55" s="25"/>
      <c r="C55" s="25"/>
      <c r="D55" s="25"/>
      <c r="E55" s="25"/>
      <c r="F55" s="26"/>
      <c r="G55" s="25"/>
      <c r="H55" s="25"/>
      <c r="I55" s="25"/>
    </row>
    <row r="56" spans="1:9">
      <c r="A56" s="33"/>
      <c r="B56" s="25"/>
      <c r="C56" s="25"/>
      <c r="D56" s="25"/>
      <c r="E56" s="25"/>
      <c r="F56" s="26"/>
      <c r="G56" s="25"/>
      <c r="H56" s="25"/>
      <c r="I56" s="25"/>
    </row>
  </sheetData>
  <mergeCells count="18"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  <mergeCell ref="A41:I41"/>
    <mergeCell ref="A34:I34"/>
    <mergeCell ref="A35:I35"/>
    <mergeCell ref="A37:I37"/>
    <mergeCell ref="A39:I39"/>
    <mergeCell ref="A40:I40"/>
  </mergeCells>
  <pageMargins left="0.15748031496062992" right="0.23622047244094491" top="0.23622047244094491" bottom="0.35433070866141736" header="0.11811023622047245" footer="0.15748031496062992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Олга</cp:lastModifiedBy>
  <cp:lastPrinted>2021-07-30T10:23:22Z</cp:lastPrinted>
  <dcterms:created xsi:type="dcterms:W3CDTF">2021-01-27T10:48:44Z</dcterms:created>
  <dcterms:modified xsi:type="dcterms:W3CDTF">2021-07-30T10:25:26Z</dcterms:modified>
</cp:coreProperties>
</file>